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vertlight-avh" sheetId="1" r:id="rId1"/>
  </sheets>
  <definedNames>
    <definedName name="_xlnm.Print_Area" localSheetId="0">'vertlight-avh'!$A:$IV</definedName>
  </definedNames>
  <calcPr fullCalcOnLoad="1"/>
</workbook>
</file>

<file path=xl/sharedStrings.xml><?xml version="1.0" encoding="utf-8"?>
<sst xmlns="http://schemas.openxmlformats.org/spreadsheetml/2006/main" count="15" uniqueCount="14">
  <si>
    <t>PAR [WM]</t>
  </si>
  <si>
    <t>Date</t>
  </si>
  <si>
    <t>Time [UTC]</t>
  </si>
  <si>
    <t>Depth [m]</t>
  </si>
  <si>
    <t>Reference [WM]</t>
  </si>
  <si>
    <t>hour</t>
  </si>
  <si>
    <t>minutes</t>
  </si>
  <si>
    <t>dec_h_min</t>
  </si>
  <si>
    <t>YD</t>
  </si>
  <si>
    <t>Year-day-time</t>
  </si>
  <si>
    <t>Light_Irr</t>
  </si>
  <si>
    <t>Ydmin</t>
  </si>
  <si>
    <t>YDmin+dec_h_min</t>
  </si>
  <si>
    <t>YDHrMin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</si>
</sst>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  <numFmt numFmtId="174" formatCode="0.0000"/>
    <numFmt numFmtId="175" formatCode="0.000"/>
    <numFmt numFmtId="176" formatCode="0000.0"/>
    <numFmt numFmtId="177" formatCode="0000.00"/>
    <numFmt numFmtId="178" formatCode="0000.000"/>
    <numFmt numFmtId="179" formatCode="0000.0000"/>
    <numFmt numFmtId="180" formatCode="0000.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.75"/>
      <name val="Arial"/>
      <family val="0"/>
    </font>
    <font>
      <sz val="8.75"/>
      <name val="Arial"/>
      <family val="0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175" fontId="0" fillId="0" borderId="0" xfId="0" applyNumberFormat="1" applyAlignment="1">
      <alignment horizontal="right"/>
    </xf>
    <xf numFmtId="17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175" fontId="2" fillId="0" borderId="0" xfId="0" applyNumberFormat="1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175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75" fontId="0" fillId="2" borderId="0" xfId="0" applyNumberFormat="1" applyFill="1" applyAlignment="1">
      <alignment horizontal="center"/>
    </xf>
    <xf numFmtId="175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'vertlight-avh'!$O$2:$O$153</c:f>
              <c:numCache/>
            </c:numRef>
          </c:xVal>
          <c:yVal>
            <c:numRef>
              <c:f>'vertlight-avh'!$P$2:$P$153</c:f>
              <c:numCache/>
            </c:numRef>
          </c:yVal>
          <c:smooth val="0"/>
        </c:ser>
        <c:axId val="8155479"/>
        <c:axId val="6290448"/>
      </c:scatterChart>
      <c:valAx>
        <c:axId val="8155479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crossAx val="6290448"/>
        <c:crosses val="autoZero"/>
        <c:crossBetween val="midCat"/>
        <c:dispUnits/>
      </c:valAx>
      <c:valAx>
        <c:axId val="6290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1554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 decrease relativ to surface [ % 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'vertlight-avh'!$O$2:$O$153</c:f>
              <c:numCache/>
            </c:numRef>
          </c:xVal>
          <c:yVal>
            <c:numRef>
              <c:f>'vertlight-avh'!$P$2:$P$153</c:f>
              <c:numCache/>
            </c:numRef>
          </c:yVal>
          <c:smooth val="0"/>
        </c:ser>
        <c:axId val="56614033"/>
        <c:axId val="39764250"/>
      </c:scatterChart>
      <c:valAx>
        <c:axId val="56614033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crossAx val="39764250"/>
        <c:crosses val="autoZero"/>
        <c:crossBetween val="midCat"/>
        <c:dispUnits/>
      </c:valAx>
      <c:valAx>
        <c:axId val="3976425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depth [ m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40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0.49775</cdr:y>
    </cdr:from>
    <cdr:to>
      <cdr:x>0.5225</cdr:x>
      <cdr:y>0.576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12668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0.56575</cdr:y>
    </cdr:from>
    <cdr:to>
      <cdr:x>0.5675</cdr:x>
      <cdr:y>0.6435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14478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154</xdr:row>
      <xdr:rowOff>95250</xdr:rowOff>
    </xdr:from>
    <xdr:to>
      <xdr:col>14</xdr:col>
      <xdr:colOff>133350</xdr:colOff>
      <xdr:row>170</xdr:row>
      <xdr:rowOff>57150</xdr:rowOff>
    </xdr:to>
    <xdr:graphicFrame>
      <xdr:nvGraphicFramePr>
        <xdr:cNvPr id="1" name="Chart 4"/>
        <xdr:cNvGraphicFramePr/>
      </xdr:nvGraphicFramePr>
      <xdr:xfrm>
        <a:off x="7934325" y="25031700"/>
        <a:ext cx="31813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155</xdr:row>
      <xdr:rowOff>0</xdr:rowOff>
    </xdr:from>
    <xdr:to>
      <xdr:col>20</xdr:col>
      <xdr:colOff>47625</xdr:colOff>
      <xdr:row>170</xdr:row>
      <xdr:rowOff>142875</xdr:rowOff>
    </xdr:to>
    <xdr:graphicFrame>
      <xdr:nvGraphicFramePr>
        <xdr:cNvPr id="2" name="Chart 5"/>
        <xdr:cNvGraphicFramePr/>
      </xdr:nvGraphicFramePr>
      <xdr:xfrm>
        <a:off x="11591925" y="25098375"/>
        <a:ext cx="32004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workbookViewId="0" topLeftCell="I149">
      <selection activeCell="P156" sqref="P156"/>
    </sheetView>
  </sheetViews>
  <sheetFormatPr defaultColWidth="11.421875" defaultRowHeight="12.75"/>
  <cols>
    <col min="1" max="3" width="9.140625" style="0" customWidth="1"/>
    <col min="4" max="4" width="11.7109375" style="0" customWidth="1"/>
    <col min="5" max="7" width="11.7109375" style="22" customWidth="1"/>
    <col min="8" max="8" width="17.7109375" style="0" customWidth="1"/>
    <col min="9" max="9" width="11.7109375" style="0" customWidth="1"/>
    <col min="10" max="10" width="13.57421875" style="6" customWidth="1"/>
    <col min="11" max="11" width="8.57421875" style="6" bestFit="1" customWidth="1"/>
    <col min="12" max="12" width="10.7109375" style="0" customWidth="1"/>
    <col min="13" max="13" width="15.140625" style="0" customWidth="1"/>
    <col min="14" max="14" width="13.00390625" style="0" customWidth="1"/>
    <col min="15" max="15" width="9.140625" style="0" customWidth="1"/>
    <col min="16" max="16" width="10.7109375" style="0" customWidth="1"/>
    <col min="17" max="16384" width="9.140625" style="0" customWidth="1"/>
  </cols>
  <sheetData>
    <row r="1" spans="1:16" ht="12.75">
      <c r="A1" s="3" t="s">
        <v>1</v>
      </c>
      <c r="B1" s="3" t="s">
        <v>8</v>
      </c>
      <c r="C1" s="3" t="s">
        <v>11</v>
      </c>
      <c r="D1" s="3" t="s">
        <v>2</v>
      </c>
      <c r="E1" s="19" t="s">
        <v>5</v>
      </c>
      <c r="F1" s="19" t="s">
        <v>6</v>
      </c>
      <c r="G1" s="19" t="s">
        <v>7</v>
      </c>
      <c r="H1" s="13" t="s">
        <v>12</v>
      </c>
      <c r="I1" s="3" t="s">
        <v>13</v>
      </c>
      <c r="J1" s="4" t="s">
        <v>9</v>
      </c>
      <c r="K1" s="8" t="s">
        <v>10</v>
      </c>
      <c r="L1" s="3" t="s">
        <v>3</v>
      </c>
      <c r="M1" s="3" t="s">
        <v>4</v>
      </c>
      <c r="N1" s="3" t="s">
        <v>0</v>
      </c>
      <c r="P1" s="3" t="s">
        <v>3</v>
      </c>
    </row>
    <row r="2" spans="1:16" ht="12.75">
      <c r="A2">
        <v>930605</v>
      </c>
      <c r="B2">
        <v>156</v>
      </c>
      <c r="C2">
        <f>B2*1440</f>
        <v>224640</v>
      </c>
      <c r="D2" s="1">
        <v>909</v>
      </c>
      <c r="E2" s="20">
        <v>9</v>
      </c>
      <c r="F2" s="20">
        <v>9</v>
      </c>
      <c r="G2" s="20">
        <f>(E2*60)+F2</f>
        <v>549</v>
      </c>
      <c r="H2" s="1">
        <f aca="true" t="shared" si="0" ref="H2:H33">G2+C2</f>
        <v>225189</v>
      </c>
      <c r="I2" s="9">
        <f>H2/1440</f>
        <v>156.38125</v>
      </c>
      <c r="J2" s="6">
        <v>156.38125</v>
      </c>
      <c r="K2" s="7">
        <v>91.43</v>
      </c>
      <c r="L2">
        <v>0</v>
      </c>
      <c r="M2" s="2">
        <v>128.8</v>
      </c>
      <c r="N2" s="2">
        <v>97.56</v>
      </c>
      <c r="O2" s="2">
        <v>100</v>
      </c>
      <c r="P2">
        <v>0</v>
      </c>
    </row>
    <row r="3" spans="1:16" ht="12.75">
      <c r="A3">
        <v>930605</v>
      </c>
      <c r="B3">
        <v>156</v>
      </c>
      <c r="C3">
        <f aca="true" t="shared" si="1" ref="C3:C66">B3*1440</f>
        <v>224640</v>
      </c>
      <c r="D3" s="1">
        <v>909</v>
      </c>
      <c r="E3" s="20">
        <v>9</v>
      </c>
      <c r="F3" s="20">
        <v>9</v>
      </c>
      <c r="G3" s="20">
        <f aca="true" t="shared" si="2" ref="G3:G66">(E3*60)+F3</f>
        <v>549</v>
      </c>
      <c r="H3" s="1">
        <f t="shared" si="0"/>
        <v>225189</v>
      </c>
      <c r="I3" s="9">
        <f aca="true" t="shared" si="3" ref="I3:I66">H3/1440</f>
        <v>156.38125</v>
      </c>
      <c r="K3" s="7"/>
      <c r="L3">
        <v>2.5</v>
      </c>
      <c r="M3" s="2">
        <v>132.2</v>
      </c>
      <c r="N3" s="2">
        <v>75.65</v>
      </c>
      <c r="O3" s="2">
        <f>N3*100/N2</f>
        <v>77.5420254202542</v>
      </c>
      <c r="P3">
        <v>2.5</v>
      </c>
    </row>
    <row r="4" spans="1:16" ht="12.75">
      <c r="A4">
        <v>930605</v>
      </c>
      <c r="B4">
        <v>156</v>
      </c>
      <c r="C4">
        <f t="shared" si="1"/>
        <v>224640</v>
      </c>
      <c r="D4" s="1">
        <v>909</v>
      </c>
      <c r="E4" s="20">
        <v>9</v>
      </c>
      <c r="F4" s="20">
        <v>9</v>
      </c>
      <c r="G4" s="20">
        <f t="shared" si="2"/>
        <v>549</v>
      </c>
      <c r="H4" s="1">
        <f t="shared" si="0"/>
        <v>225189</v>
      </c>
      <c r="I4" s="9">
        <f t="shared" si="3"/>
        <v>156.38125</v>
      </c>
      <c r="K4" s="7"/>
      <c r="L4">
        <v>5</v>
      </c>
      <c r="M4" s="2">
        <v>131.8</v>
      </c>
      <c r="N4" s="2">
        <v>62.26</v>
      </c>
      <c r="O4" s="2">
        <f>N4*100/N2</f>
        <v>63.817138171381714</v>
      </c>
      <c r="P4">
        <v>5</v>
      </c>
    </row>
    <row r="5" spans="1:16" ht="12.75">
      <c r="A5">
        <v>930605</v>
      </c>
      <c r="B5">
        <v>156</v>
      </c>
      <c r="C5">
        <f t="shared" si="1"/>
        <v>224640</v>
      </c>
      <c r="D5" s="1">
        <v>910</v>
      </c>
      <c r="E5" s="20">
        <v>9</v>
      </c>
      <c r="F5" s="20">
        <v>10</v>
      </c>
      <c r="G5" s="20">
        <f t="shared" si="2"/>
        <v>550</v>
      </c>
      <c r="H5" s="1">
        <f t="shared" si="0"/>
        <v>225190</v>
      </c>
      <c r="I5" s="9">
        <f t="shared" si="3"/>
        <v>156.38194444444446</v>
      </c>
      <c r="K5" s="7"/>
      <c r="L5">
        <v>7.5</v>
      </c>
      <c r="M5" s="2">
        <v>131.7</v>
      </c>
      <c r="N5" s="2">
        <v>55.37</v>
      </c>
      <c r="O5" s="2">
        <f>N5*100/N2</f>
        <v>56.75481754817548</v>
      </c>
      <c r="P5">
        <v>7.5</v>
      </c>
    </row>
    <row r="6" spans="1:16" ht="12.75">
      <c r="A6">
        <v>930605</v>
      </c>
      <c r="B6">
        <v>156</v>
      </c>
      <c r="C6">
        <f t="shared" si="1"/>
        <v>224640</v>
      </c>
      <c r="D6" s="1">
        <v>910</v>
      </c>
      <c r="E6" s="20">
        <v>9</v>
      </c>
      <c r="F6" s="20">
        <v>10</v>
      </c>
      <c r="G6" s="20">
        <f t="shared" si="2"/>
        <v>550</v>
      </c>
      <c r="H6" s="1">
        <f t="shared" si="0"/>
        <v>225190</v>
      </c>
      <c r="I6" s="9">
        <f t="shared" si="3"/>
        <v>156.38194444444446</v>
      </c>
      <c r="K6" s="7"/>
      <c r="L6">
        <v>10</v>
      </c>
      <c r="M6" s="2">
        <v>130.3</v>
      </c>
      <c r="N6" s="2">
        <v>50.05</v>
      </c>
      <c r="O6" s="2">
        <f>N6*100/N2</f>
        <v>51.30176301763017</v>
      </c>
      <c r="P6">
        <v>10</v>
      </c>
    </row>
    <row r="7" spans="1:16" ht="12.75">
      <c r="A7">
        <v>930605</v>
      </c>
      <c r="B7">
        <v>156</v>
      </c>
      <c r="C7">
        <f t="shared" si="1"/>
        <v>224640</v>
      </c>
      <c r="D7" s="1">
        <v>911</v>
      </c>
      <c r="E7" s="20">
        <v>9</v>
      </c>
      <c r="F7" s="20">
        <v>11</v>
      </c>
      <c r="G7" s="20">
        <f t="shared" si="2"/>
        <v>551</v>
      </c>
      <c r="H7" s="1">
        <f t="shared" si="0"/>
        <v>225191</v>
      </c>
      <c r="I7" s="9">
        <f t="shared" si="3"/>
        <v>156.3826388888889</v>
      </c>
      <c r="K7" s="7"/>
      <c r="L7">
        <v>12.5</v>
      </c>
      <c r="M7" s="2">
        <v>130.9</v>
      </c>
      <c r="N7" s="2">
        <v>30.14</v>
      </c>
      <c r="O7" s="2">
        <f>N7*100/N6</f>
        <v>60.219780219780226</v>
      </c>
      <c r="P7">
        <v>12.5</v>
      </c>
    </row>
    <row r="8" spans="1:16" ht="12.75">
      <c r="A8">
        <v>930605</v>
      </c>
      <c r="B8">
        <v>156</v>
      </c>
      <c r="C8">
        <f t="shared" si="1"/>
        <v>224640</v>
      </c>
      <c r="D8" s="1">
        <v>911</v>
      </c>
      <c r="E8" s="20">
        <v>9</v>
      </c>
      <c r="F8" s="20">
        <v>11</v>
      </c>
      <c r="G8" s="20">
        <f t="shared" si="2"/>
        <v>551</v>
      </c>
      <c r="H8" s="1">
        <f t="shared" si="0"/>
        <v>225191</v>
      </c>
      <c r="I8" s="9">
        <f t="shared" si="3"/>
        <v>156.3826388888889</v>
      </c>
      <c r="K8" s="7"/>
      <c r="L8">
        <v>15</v>
      </c>
      <c r="M8" s="2">
        <v>137</v>
      </c>
      <c r="N8" s="2">
        <v>13.75</v>
      </c>
      <c r="O8" s="2">
        <f>N8*100/N2</f>
        <v>14.09389093890939</v>
      </c>
      <c r="P8">
        <v>15</v>
      </c>
    </row>
    <row r="9" spans="1:16" ht="12.75">
      <c r="A9">
        <v>930605</v>
      </c>
      <c r="B9">
        <v>156</v>
      </c>
      <c r="C9">
        <f t="shared" si="1"/>
        <v>224640</v>
      </c>
      <c r="D9" s="1">
        <v>911</v>
      </c>
      <c r="E9" s="20">
        <v>9</v>
      </c>
      <c r="F9" s="20">
        <v>11</v>
      </c>
      <c r="G9" s="20">
        <f t="shared" si="2"/>
        <v>551</v>
      </c>
      <c r="H9" s="1">
        <f t="shared" si="0"/>
        <v>225191</v>
      </c>
      <c r="I9" s="9">
        <f t="shared" si="3"/>
        <v>156.3826388888889</v>
      </c>
      <c r="K9" s="7"/>
      <c r="L9">
        <v>20</v>
      </c>
      <c r="M9" s="2">
        <v>144.9</v>
      </c>
      <c r="N9" s="2">
        <v>5.219</v>
      </c>
      <c r="O9" s="2">
        <f>N9*100/N2</f>
        <v>5.349528495284953</v>
      </c>
      <c r="P9">
        <v>20</v>
      </c>
    </row>
    <row r="10" spans="1:16" ht="12.75">
      <c r="A10">
        <v>930605</v>
      </c>
      <c r="B10">
        <v>156</v>
      </c>
      <c r="C10">
        <f t="shared" si="1"/>
        <v>224640</v>
      </c>
      <c r="D10" s="1">
        <v>1249</v>
      </c>
      <c r="E10" s="20">
        <v>12</v>
      </c>
      <c r="F10" s="20">
        <v>49</v>
      </c>
      <c r="G10" s="20">
        <f t="shared" si="2"/>
        <v>769</v>
      </c>
      <c r="H10" s="1">
        <f t="shared" si="0"/>
        <v>225409</v>
      </c>
      <c r="I10" s="9">
        <f t="shared" si="3"/>
        <v>156.53402777777777</v>
      </c>
      <c r="J10" s="6">
        <v>156.54167</v>
      </c>
      <c r="K10" s="7">
        <v>346.9</v>
      </c>
      <c r="L10">
        <v>0</v>
      </c>
      <c r="M10" s="2">
        <v>394.1</v>
      </c>
      <c r="N10" s="2">
        <v>320</v>
      </c>
      <c r="O10" s="2">
        <v>100</v>
      </c>
      <c r="P10">
        <v>0</v>
      </c>
    </row>
    <row r="11" spans="1:16" ht="12.75">
      <c r="A11">
        <v>930605</v>
      </c>
      <c r="B11">
        <v>156</v>
      </c>
      <c r="C11">
        <f t="shared" si="1"/>
        <v>224640</v>
      </c>
      <c r="D11" s="1">
        <v>1249</v>
      </c>
      <c r="E11" s="20">
        <v>12</v>
      </c>
      <c r="F11" s="20">
        <v>49</v>
      </c>
      <c r="G11" s="20">
        <f t="shared" si="2"/>
        <v>769</v>
      </c>
      <c r="H11" s="1">
        <f t="shared" si="0"/>
        <v>225409</v>
      </c>
      <c r="I11" s="9">
        <f t="shared" si="3"/>
        <v>156.53402777777777</v>
      </c>
      <c r="K11" s="7"/>
      <c r="L11">
        <v>2.5</v>
      </c>
      <c r="M11" s="2">
        <v>406.3</v>
      </c>
      <c r="N11" s="2">
        <v>228.6</v>
      </c>
      <c r="O11" s="2">
        <f>N11*100/N10</f>
        <v>71.4375</v>
      </c>
      <c r="P11">
        <v>2.5</v>
      </c>
    </row>
    <row r="12" spans="1:16" ht="12.75">
      <c r="A12">
        <v>930605</v>
      </c>
      <c r="B12">
        <v>156</v>
      </c>
      <c r="C12">
        <f t="shared" si="1"/>
        <v>224640</v>
      </c>
      <c r="D12" s="1">
        <v>1249</v>
      </c>
      <c r="E12" s="20">
        <v>12</v>
      </c>
      <c r="F12" s="20">
        <v>49</v>
      </c>
      <c r="G12" s="20">
        <f t="shared" si="2"/>
        <v>769</v>
      </c>
      <c r="H12" s="1">
        <f t="shared" si="0"/>
        <v>225409</v>
      </c>
      <c r="I12" s="9">
        <f t="shared" si="3"/>
        <v>156.53402777777777</v>
      </c>
      <c r="K12" s="7"/>
      <c r="L12">
        <v>5</v>
      </c>
      <c r="M12" s="2">
        <v>424.8</v>
      </c>
      <c r="N12" s="2">
        <v>206.9</v>
      </c>
      <c r="O12" s="2">
        <f>N12*100/N10</f>
        <v>64.65625</v>
      </c>
      <c r="P12">
        <v>5</v>
      </c>
    </row>
    <row r="13" spans="1:16" ht="12.75">
      <c r="A13">
        <v>930605</v>
      </c>
      <c r="B13">
        <v>156</v>
      </c>
      <c r="C13">
        <f t="shared" si="1"/>
        <v>224640</v>
      </c>
      <c r="D13" s="1">
        <v>1250</v>
      </c>
      <c r="E13" s="20">
        <v>12</v>
      </c>
      <c r="F13" s="20">
        <f>(E13*100-D13)*(-1)</f>
        <v>50</v>
      </c>
      <c r="G13" s="20">
        <f t="shared" si="2"/>
        <v>770</v>
      </c>
      <c r="H13" s="1">
        <f t="shared" si="0"/>
        <v>225410</v>
      </c>
      <c r="I13" s="9">
        <f t="shared" si="3"/>
        <v>156.53472222222223</v>
      </c>
      <c r="K13" s="7"/>
      <c r="L13">
        <v>7.5</v>
      </c>
      <c r="M13" s="2">
        <v>406.8</v>
      </c>
      <c r="N13" s="2">
        <v>179.2</v>
      </c>
      <c r="O13" s="2">
        <f>N13*100/N10</f>
        <v>56</v>
      </c>
      <c r="P13">
        <v>7.5</v>
      </c>
    </row>
    <row r="14" spans="1:16" ht="12.75">
      <c r="A14">
        <v>930605</v>
      </c>
      <c r="B14">
        <v>156</v>
      </c>
      <c r="C14">
        <f t="shared" si="1"/>
        <v>224640</v>
      </c>
      <c r="D14" s="1">
        <v>1250</v>
      </c>
      <c r="E14" s="20">
        <v>12</v>
      </c>
      <c r="F14" s="20">
        <f aca="true" t="shared" si="4" ref="F14:F77">(E14*100-D14)*(-1)</f>
        <v>50</v>
      </c>
      <c r="G14" s="20">
        <f t="shared" si="2"/>
        <v>770</v>
      </c>
      <c r="H14" s="1">
        <f t="shared" si="0"/>
        <v>225410</v>
      </c>
      <c r="I14" s="9">
        <f t="shared" si="3"/>
        <v>156.53472222222223</v>
      </c>
      <c r="K14" s="7"/>
      <c r="L14">
        <v>10</v>
      </c>
      <c r="M14" s="2">
        <v>397.8</v>
      </c>
      <c r="N14" s="2">
        <v>149.3</v>
      </c>
      <c r="O14" s="2">
        <f>N14*100/N10</f>
        <v>46.65625000000001</v>
      </c>
      <c r="P14">
        <v>10</v>
      </c>
    </row>
    <row r="15" spans="1:16" ht="12.75">
      <c r="A15">
        <v>930605</v>
      </c>
      <c r="B15">
        <v>156</v>
      </c>
      <c r="C15">
        <f t="shared" si="1"/>
        <v>224640</v>
      </c>
      <c r="D15" s="1">
        <v>1250</v>
      </c>
      <c r="E15" s="20">
        <v>12</v>
      </c>
      <c r="F15" s="20">
        <f t="shared" si="4"/>
        <v>50</v>
      </c>
      <c r="G15" s="20">
        <f t="shared" si="2"/>
        <v>770</v>
      </c>
      <c r="H15" s="1">
        <f t="shared" si="0"/>
        <v>225410</v>
      </c>
      <c r="I15" s="9">
        <f t="shared" si="3"/>
        <v>156.53472222222223</v>
      </c>
      <c r="K15" s="7"/>
      <c r="L15">
        <v>12.5</v>
      </c>
      <c r="M15" s="2">
        <v>385</v>
      </c>
      <c r="N15" s="2">
        <v>84.61</v>
      </c>
      <c r="O15" s="2">
        <f>N15*100/N14</f>
        <v>56.67113194909577</v>
      </c>
      <c r="P15">
        <v>12.5</v>
      </c>
    </row>
    <row r="16" spans="1:16" ht="12.75">
      <c r="A16">
        <v>930605</v>
      </c>
      <c r="B16">
        <v>156</v>
      </c>
      <c r="C16">
        <f t="shared" si="1"/>
        <v>224640</v>
      </c>
      <c r="D16" s="1">
        <v>1250</v>
      </c>
      <c r="E16" s="20">
        <v>12</v>
      </c>
      <c r="F16" s="20">
        <f t="shared" si="4"/>
        <v>50</v>
      </c>
      <c r="G16" s="20">
        <f t="shared" si="2"/>
        <v>770</v>
      </c>
      <c r="H16" s="1">
        <f t="shared" si="0"/>
        <v>225410</v>
      </c>
      <c r="I16" s="9">
        <f t="shared" si="3"/>
        <v>156.53472222222223</v>
      </c>
      <c r="K16" s="7"/>
      <c r="L16">
        <v>15</v>
      </c>
      <c r="M16" s="2">
        <v>397.8</v>
      </c>
      <c r="N16" s="2">
        <v>46.8</v>
      </c>
      <c r="O16" s="2">
        <f>N16*100/N10</f>
        <v>14.625</v>
      </c>
      <c r="P16">
        <v>15</v>
      </c>
    </row>
    <row r="17" spans="1:16" ht="12.75">
      <c r="A17">
        <v>930605</v>
      </c>
      <c r="B17">
        <v>156</v>
      </c>
      <c r="C17">
        <f t="shared" si="1"/>
        <v>224640</v>
      </c>
      <c r="D17" s="1">
        <v>1251</v>
      </c>
      <c r="E17" s="20">
        <v>12</v>
      </c>
      <c r="F17" s="20">
        <f t="shared" si="4"/>
        <v>51</v>
      </c>
      <c r="G17" s="20">
        <f t="shared" si="2"/>
        <v>771</v>
      </c>
      <c r="H17" s="1">
        <f t="shared" si="0"/>
        <v>225411</v>
      </c>
      <c r="I17" s="9">
        <f t="shared" si="3"/>
        <v>156.53541666666666</v>
      </c>
      <c r="K17" s="7"/>
      <c r="L17">
        <v>20</v>
      </c>
      <c r="M17" s="2">
        <v>398.7</v>
      </c>
      <c r="N17" s="2">
        <v>41.56</v>
      </c>
      <c r="O17" s="2">
        <f>N17*100/N10</f>
        <v>12.9875</v>
      </c>
      <c r="P17">
        <v>20</v>
      </c>
    </row>
    <row r="18" spans="1:16" ht="12.75">
      <c r="A18">
        <v>930606</v>
      </c>
      <c r="B18">
        <v>157</v>
      </c>
      <c r="C18">
        <f t="shared" si="1"/>
        <v>226080</v>
      </c>
      <c r="D18" s="1">
        <v>706</v>
      </c>
      <c r="E18" s="20">
        <v>7</v>
      </c>
      <c r="F18" s="20">
        <f t="shared" si="4"/>
        <v>6</v>
      </c>
      <c r="G18" s="20">
        <f t="shared" si="2"/>
        <v>426</v>
      </c>
      <c r="H18" s="1">
        <f t="shared" si="0"/>
        <v>226506</v>
      </c>
      <c r="I18" s="9">
        <f t="shared" si="3"/>
        <v>157.29583333333332</v>
      </c>
      <c r="J18" s="6">
        <v>157.29792</v>
      </c>
      <c r="K18" s="7">
        <v>94.5</v>
      </c>
      <c r="L18">
        <v>0</v>
      </c>
      <c r="M18" s="2">
        <v>203.9</v>
      </c>
      <c r="N18" s="2">
        <v>136.2</v>
      </c>
      <c r="O18" s="2">
        <v>100</v>
      </c>
      <c r="P18">
        <v>0</v>
      </c>
    </row>
    <row r="19" spans="1:16" ht="12.75">
      <c r="A19">
        <v>930606</v>
      </c>
      <c r="B19">
        <v>157</v>
      </c>
      <c r="C19">
        <f t="shared" si="1"/>
        <v>226080</v>
      </c>
      <c r="D19" s="1">
        <v>706</v>
      </c>
      <c r="E19" s="20">
        <v>7</v>
      </c>
      <c r="F19" s="20">
        <f t="shared" si="4"/>
        <v>6</v>
      </c>
      <c r="G19" s="20">
        <f t="shared" si="2"/>
        <v>426</v>
      </c>
      <c r="H19" s="1">
        <f t="shared" si="0"/>
        <v>226506</v>
      </c>
      <c r="I19" s="9">
        <f t="shared" si="3"/>
        <v>157.29583333333332</v>
      </c>
      <c r="J19" s="10"/>
      <c r="K19" s="11"/>
      <c r="L19">
        <v>2.5</v>
      </c>
      <c r="M19" s="2">
        <v>199.8</v>
      </c>
      <c r="N19" s="2">
        <v>108.9</v>
      </c>
      <c r="O19" s="2">
        <f>N19*100/N18</f>
        <v>79.95594713656388</v>
      </c>
      <c r="P19">
        <v>2.5</v>
      </c>
    </row>
    <row r="20" spans="1:16" ht="12.75">
      <c r="A20">
        <v>930606</v>
      </c>
      <c r="B20">
        <v>157</v>
      </c>
      <c r="C20">
        <f t="shared" si="1"/>
        <v>226080</v>
      </c>
      <c r="D20" s="1">
        <v>706</v>
      </c>
      <c r="E20" s="20">
        <v>7</v>
      </c>
      <c r="F20" s="20">
        <f t="shared" si="4"/>
        <v>6</v>
      </c>
      <c r="G20" s="20">
        <f t="shared" si="2"/>
        <v>426</v>
      </c>
      <c r="H20" s="1">
        <f t="shared" si="0"/>
        <v>226506</v>
      </c>
      <c r="I20" s="9">
        <f t="shared" si="3"/>
        <v>157.29583333333332</v>
      </c>
      <c r="J20" s="10"/>
      <c r="K20" s="11"/>
      <c r="L20">
        <v>5</v>
      </c>
      <c r="M20" s="2">
        <v>203</v>
      </c>
      <c r="N20" s="2">
        <v>92.74</v>
      </c>
      <c r="O20" s="2">
        <f>N20*100/N18</f>
        <v>68.09104258443466</v>
      </c>
      <c r="P20">
        <v>5</v>
      </c>
    </row>
    <row r="21" spans="1:16" ht="12.75">
      <c r="A21">
        <v>930606</v>
      </c>
      <c r="B21">
        <v>157</v>
      </c>
      <c r="C21">
        <f t="shared" si="1"/>
        <v>226080</v>
      </c>
      <c r="D21" s="1">
        <v>706</v>
      </c>
      <c r="E21" s="20">
        <v>7</v>
      </c>
      <c r="F21" s="20">
        <f t="shared" si="4"/>
        <v>6</v>
      </c>
      <c r="G21" s="20">
        <f t="shared" si="2"/>
        <v>426</v>
      </c>
      <c r="H21" s="1">
        <f t="shared" si="0"/>
        <v>226506</v>
      </c>
      <c r="I21" s="9">
        <f t="shared" si="3"/>
        <v>157.29583333333332</v>
      </c>
      <c r="J21" s="10"/>
      <c r="K21" s="11"/>
      <c r="L21">
        <v>7.5</v>
      </c>
      <c r="M21" s="2">
        <v>206.8</v>
      </c>
      <c r="N21" s="2">
        <v>81.44</v>
      </c>
      <c r="O21" s="2">
        <f>N21*100/N18</f>
        <v>59.79441997063143</v>
      </c>
      <c r="P21">
        <v>7.5</v>
      </c>
    </row>
    <row r="22" spans="1:16" ht="12.75">
      <c r="A22">
        <v>930606</v>
      </c>
      <c r="B22">
        <v>157</v>
      </c>
      <c r="C22">
        <f t="shared" si="1"/>
        <v>226080</v>
      </c>
      <c r="D22" s="1">
        <v>706</v>
      </c>
      <c r="E22" s="20">
        <v>7</v>
      </c>
      <c r="F22" s="20">
        <f t="shared" si="4"/>
        <v>6</v>
      </c>
      <c r="G22" s="20">
        <f t="shared" si="2"/>
        <v>426</v>
      </c>
      <c r="H22" s="1">
        <f t="shared" si="0"/>
        <v>226506</v>
      </c>
      <c r="I22" s="9">
        <f t="shared" si="3"/>
        <v>157.29583333333332</v>
      </c>
      <c r="J22" s="10"/>
      <c r="K22" s="11"/>
      <c r="L22">
        <v>10</v>
      </c>
      <c r="M22" s="2">
        <v>205.1</v>
      </c>
      <c r="N22" s="2">
        <v>74.55</v>
      </c>
      <c r="O22" s="2">
        <f>N22*100/N18</f>
        <v>54.735682819383264</v>
      </c>
      <c r="P22">
        <v>10</v>
      </c>
    </row>
    <row r="23" spans="1:16" ht="12.75">
      <c r="A23">
        <v>930606</v>
      </c>
      <c r="B23">
        <v>157</v>
      </c>
      <c r="C23">
        <f t="shared" si="1"/>
        <v>226080</v>
      </c>
      <c r="D23" s="1">
        <v>706</v>
      </c>
      <c r="E23" s="20">
        <v>7</v>
      </c>
      <c r="F23" s="20">
        <f t="shared" si="4"/>
        <v>6</v>
      </c>
      <c r="G23" s="20">
        <f t="shared" si="2"/>
        <v>426</v>
      </c>
      <c r="H23" s="1">
        <f t="shared" si="0"/>
        <v>226506</v>
      </c>
      <c r="I23" s="9">
        <f t="shared" si="3"/>
        <v>157.29583333333332</v>
      </c>
      <c r="J23" s="10"/>
      <c r="K23" s="11"/>
      <c r="L23">
        <v>12.5</v>
      </c>
      <c r="M23" s="2">
        <v>207.4</v>
      </c>
      <c r="N23" s="2">
        <v>37.75</v>
      </c>
      <c r="O23" s="2">
        <f>N23*100/N22</f>
        <v>50.63715627095909</v>
      </c>
      <c r="P23">
        <v>12.5</v>
      </c>
    </row>
    <row r="24" spans="1:16" ht="12.75">
      <c r="A24">
        <v>930606</v>
      </c>
      <c r="B24">
        <v>157</v>
      </c>
      <c r="C24">
        <f t="shared" si="1"/>
        <v>226080</v>
      </c>
      <c r="D24" s="1">
        <v>706</v>
      </c>
      <c r="E24" s="20">
        <v>7</v>
      </c>
      <c r="F24" s="20">
        <f t="shared" si="4"/>
        <v>6</v>
      </c>
      <c r="G24" s="20">
        <f t="shared" si="2"/>
        <v>426</v>
      </c>
      <c r="H24" s="1">
        <f t="shared" si="0"/>
        <v>226506</v>
      </c>
      <c r="I24" s="9">
        <f t="shared" si="3"/>
        <v>157.29583333333332</v>
      </c>
      <c r="J24" s="10"/>
      <c r="K24" s="11"/>
      <c r="L24">
        <v>15</v>
      </c>
      <c r="M24" s="2">
        <v>203.6</v>
      </c>
      <c r="N24" s="2">
        <v>16.48</v>
      </c>
      <c r="O24" s="2">
        <f>N24*100/N18</f>
        <v>12.099853157121881</v>
      </c>
      <c r="P24">
        <v>15</v>
      </c>
    </row>
    <row r="25" spans="1:16" ht="12.75">
      <c r="A25">
        <v>930606</v>
      </c>
      <c r="B25">
        <v>157</v>
      </c>
      <c r="C25">
        <f t="shared" si="1"/>
        <v>226080</v>
      </c>
      <c r="D25" s="1">
        <v>707</v>
      </c>
      <c r="E25" s="20">
        <v>7</v>
      </c>
      <c r="F25" s="20">
        <f t="shared" si="4"/>
        <v>7</v>
      </c>
      <c r="G25" s="20">
        <f t="shared" si="2"/>
        <v>427</v>
      </c>
      <c r="H25" s="1">
        <f t="shared" si="0"/>
        <v>226507</v>
      </c>
      <c r="I25" s="9">
        <f t="shared" si="3"/>
        <v>157.29652777777778</v>
      </c>
      <c r="J25" s="10"/>
      <c r="K25" s="11"/>
      <c r="L25">
        <v>20</v>
      </c>
      <c r="M25" s="2">
        <v>203.1</v>
      </c>
      <c r="N25" s="2">
        <v>8.308</v>
      </c>
      <c r="O25" s="2">
        <f>N25*100/N18</f>
        <v>6.0998531571218795</v>
      </c>
      <c r="P25">
        <v>20</v>
      </c>
    </row>
    <row r="26" spans="1:16" ht="12.75">
      <c r="A26">
        <v>930606</v>
      </c>
      <c r="B26">
        <v>157</v>
      </c>
      <c r="C26">
        <f t="shared" si="1"/>
        <v>226080</v>
      </c>
      <c r="D26" s="1">
        <v>1736</v>
      </c>
      <c r="E26" s="20">
        <v>17</v>
      </c>
      <c r="F26" s="20">
        <f t="shared" si="4"/>
        <v>36</v>
      </c>
      <c r="G26" s="20">
        <f t="shared" si="2"/>
        <v>1056</v>
      </c>
      <c r="H26" s="1">
        <f t="shared" si="0"/>
        <v>227136</v>
      </c>
      <c r="I26" s="9">
        <f t="shared" si="3"/>
        <v>157.73333333333332</v>
      </c>
      <c r="J26" s="14">
        <v>157.738</v>
      </c>
      <c r="K26" s="12">
        <v>198.6</v>
      </c>
      <c r="L26">
        <v>0</v>
      </c>
      <c r="M26" s="2">
        <v>187.1</v>
      </c>
      <c r="N26" s="2">
        <v>145.7</v>
      </c>
      <c r="O26" s="2">
        <v>100</v>
      </c>
      <c r="P26">
        <v>0</v>
      </c>
    </row>
    <row r="27" spans="1:16" ht="12.75">
      <c r="A27">
        <v>930606</v>
      </c>
      <c r="B27">
        <v>157</v>
      </c>
      <c r="C27">
        <f t="shared" si="1"/>
        <v>226080</v>
      </c>
      <c r="D27" s="1">
        <v>1736</v>
      </c>
      <c r="E27" s="20">
        <v>17</v>
      </c>
      <c r="F27" s="20">
        <f t="shared" si="4"/>
        <v>36</v>
      </c>
      <c r="G27" s="20">
        <f t="shared" si="2"/>
        <v>1056</v>
      </c>
      <c r="H27" s="1">
        <f t="shared" si="0"/>
        <v>227136</v>
      </c>
      <c r="I27" s="9">
        <f t="shared" si="3"/>
        <v>157.73333333333332</v>
      </c>
      <c r="K27" s="7"/>
      <c r="L27">
        <v>2.5</v>
      </c>
      <c r="M27" s="2">
        <v>168</v>
      </c>
      <c r="N27" s="2">
        <v>117.4</v>
      </c>
      <c r="O27" s="2">
        <f>N27*100/N26</f>
        <v>80.57652711050103</v>
      </c>
      <c r="P27">
        <v>2.5</v>
      </c>
    </row>
    <row r="28" spans="1:16" ht="12.75">
      <c r="A28">
        <v>930606</v>
      </c>
      <c r="B28">
        <v>157</v>
      </c>
      <c r="C28">
        <f t="shared" si="1"/>
        <v>226080</v>
      </c>
      <c r="D28" s="1">
        <v>1736</v>
      </c>
      <c r="E28" s="20">
        <v>17</v>
      </c>
      <c r="F28" s="20">
        <f t="shared" si="4"/>
        <v>36</v>
      </c>
      <c r="G28" s="20">
        <f t="shared" si="2"/>
        <v>1056</v>
      </c>
      <c r="H28" s="1">
        <f t="shared" si="0"/>
        <v>227136</v>
      </c>
      <c r="I28" s="9">
        <f t="shared" si="3"/>
        <v>157.73333333333332</v>
      </c>
      <c r="K28" s="7"/>
      <c r="L28">
        <v>5</v>
      </c>
      <c r="M28" s="2">
        <v>163.6</v>
      </c>
      <c r="N28" s="2">
        <v>98.14</v>
      </c>
      <c r="O28" s="2">
        <f>N28*100/N26</f>
        <v>67.35758407687028</v>
      </c>
      <c r="P28">
        <v>5</v>
      </c>
    </row>
    <row r="29" spans="1:16" ht="12.75">
      <c r="A29">
        <v>930606</v>
      </c>
      <c r="B29">
        <v>157</v>
      </c>
      <c r="C29">
        <f t="shared" si="1"/>
        <v>226080</v>
      </c>
      <c r="D29" s="1">
        <v>1737</v>
      </c>
      <c r="E29" s="20">
        <v>17</v>
      </c>
      <c r="F29" s="20">
        <f t="shared" si="4"/>
        <v>37</v>
      </c>
      <c r="G29" s="20">
        <f t="shared" si="2"/>
        <v>1057</v>
      </c>
      <c r="H29" s="1">
        <f t="shared" si="0"/>
        <v>227137</v>
      </c>
      <c r="I29" s="9">
        <f t="shared" si="3"/>
        <v>157.73402777777778</v>
      </c>
      <c r="K29" s="7"/>
      <c r="L29">
        <v>7.5</v>
      </c>
      <c r="M29" s="2">
        <v>158.1</v>
      </c>
      <c r="N29" s="2">
        <v>77.73</v>
      </c>
      <c r="O29" s="2">
        <f>N29*100/N26</f>
        <v>53.3493479752917</v>
      </c>
      <c r="P29">
        <v>7.5</v>
      </c>
    </row>
    <row r="30" spans="1:16" ht="12.75">
      <c r="A30">
        <v>930606</v>
      </c>
      <c r="B30">
        <v>157</v>
      </c>
      <c r="C30">
        <f t="shared" si="1"/>
        <v>226080</v>
      </c>
      <c r="D30" s="1">
        <v>1737</v>
      </c>
      <c r="E30" s="20">
        <v>17</v>
      </c>
      <c r="F30" s="20">
        <f t="shared" si="4"/>
        <v>37</v>
      </c>
      <c r="G30" s="20">
        <f t="shared" si="2"/>
        <v>1057</v>
      </c>
      <c r="H30" s="1">
        <f t="shared" si="0"/>
        <v>227137</v>
      </c>
      <c r="I30" s="9">
        <f t="shared" si="3"/>
        <v>157.73402777777778</v>
      </c>
      <c r="K30" s="7"/>
      <c r="L30">
        <v>10</v>
      </c>
      <c r="M30" s="2">
        <v>162.1</v>
      </c>
      <c r="N30" s="2">
        <v>69.73</v>
      </c>
      <c r="O30" s="2">
        <f>N30*100/N26</f>
        <v>47.85861358956761</v>
      </c>
      <c r="P30">
        <v>10</v>
      </c>
    </row>
    <row r="31" spans="1:16" ht="12.75">
      <c r="A31">
        <v>930606</v>
      </c>
      <c r="B31">
        <v>157</v>
      </c>
      <c r="C31">
        <f t="shared" si="1"/>
        <v>226080</v>
      </c>
      <c r="D31" s="1">
        <v>1737</v>
      </c>
      <c r="E31" s="20">
        <v>17</v>
      </c>
      <c r="F31" s="20">
        <f t="shared" si="4"/>
        <v>37</v>
      </c>
      <c r="G31" s="20">
        <f t="shared" si="2"/>
        <v>1057</v>
      </c>
      <c r="H31" s="1">
        <f t="shared" si="0"/>
        <v>227137</v>
      </c>
      <c r="I31" s="9">
        <f t="shared" si="3"/>
        <v>157.73402777777778</v>
      </c>
      <c r="K31" s="7"/>
      <c r="L31">
        <v>12.5</v>
      </c>
      <c r="M31" s="2">
        <v>148.1</v>
      </c>
      <c r="N31" s="2">
        <v>36.53</v>
      </c>
      <c r="O31" s="2">
        <f>N31*100/N30</f>
        <v>52.387781442707585</v>
      </c>
      <c r="P31">
        <v>12.5</v>
      </c>
    </row>
    <row r="32" spans="1:16" ht="12.75">
      <c r="A32">
        <v>930606</v>
      </c>
      <c r="B32">
        <v>157</v>
      </c>
      <c r="C32">
        <f t="shared" si="1"/>
        <v>226080</v>
      </c>
      <c r="D32" s="1">
        <v>1737</v>
      </c>
      <c r="E32" s="20">
        <v>17</v>
      </c>
      <c r="F32" s="20">
        <f t="shared" si="4"/>
        <v>37</v>
      </c>
      <c r="G32" s="20">
        <f t="shared" si="2"/>
        <v>1057</v>
      </c>
      <c r="H32" s="1">
        <f t="shared" si="0"/>
        <v>227137</v>
      </c>
      <c r="I32" s="9">
        <f t="shared" si="3"/>
        <v>157.73402777777778</v>
      </c>
      <c r="K32" s="7"/>
      <c r="L32">
        <v>15</v>
      </c>
      <c r="M32" s="2">
        <v>166.4</v>
      </c>
      <c r="N32" s="2">
        <v>14.64</v>
      </c>
      <c r="O32" s="2">
        <f>N32*100/N26</f>
        <v>10.048043925875087</v>
      </c>
      <c r="P32">
        <v>15</v>
      </c>
    </row>
    <row r="33" spans="1:16" ht="12.75">
      <c r="A33">
        <v>930606</v>
      </c>
      <c r="B33">
        <v>157</v>
      </c>
      <c r="C33">
        <f t="shared" si="1"/>
        <v>226080</v>
      </c>
      <c r="D33" s="1">
        <v>1738</v>
      </c>
      <c r="E33" s="20">
        <v>17</v>
      </c>
      <c r="F33" s="20">
        <f t="shared" si="4"/>
        <v>38</v>
      </c>
      <c r="G33" s="20">
        <f t="shared" si="2"/>
        <v>1058</v>
      </c>
      <c r="H33" s="1">
        <f t="shared" si="0"/>
        <v>227138</v>
      </c>
      <c r="I33" s="9">
        <f t="shared" si="3"/>
        <v>157.73472222222222</v>
      </c>
      <c r="K33" s="7"/>
      <c r="L33">
        <v>20</v>
      </c>
      <c r="M33" s="2">
        <v>191.3</v>
      </c>
      <c r="N33" s="2">
        <v>5.922</v>
      </c>
      <c r="O33" s="2">
        <f>N33*100/N26</f>
        <v>4.064516129032258</v>
      </c>
      <c r="P33">
        <v>20</v>
      </c>
    </row>
    <row r="34" spans="1:18" ht="12.75">
      <c r="A34">
        <v>930607</v>
      </c>
      <c r="B34">
        <v>158</v>
      </c>
      <c r="C34">
        <f t="shared" si="1"/>
        <v>227520</v>
      </c>
      <c r="D34" s="1">
        <v>711</v>
      </c>
      <c r="E34" s="20">
        <v>7</v>
      </c>
      <c r="F34" s="20">
        <f t="shared" si="4"/>
        <v>11</v>
      </c>
      <c r="G34" s="20">
        <f t="shared" si="2"/>
        <v>431</v>
      </c>
      <c r="H34" s="1">
        <f aca="true" t="shared" si="5" ref="H34:H65">G34+C34</f>
        <v>227951</v>
      </c>
      <c r="I34" s="9">
        <f t="shared" si="3"/>
        <v>158.29930555555555</v>
      </c>
      <c r="J34" s="6">
        <v>158.29792</v>
      </c>
      <c r="K34" s="7">
        <v>175.9</v>
      </c>
      <c r="L34">
        <v>0</v>
      </c>
      <c r="M34" s="2">
        <v>419.6</v>
      </c>
      <c r="N34" s="7">
        <v>175.9</v>
      </c>
      <c r="Q34" s="2">
        <v>100</v>
      </c>
      <c r="R34">
        <v>0</v>
      </c>
    </row>
    <row r="35" spans="1:18" ht="12.75">
      <c r="A35">
        <v>930607</v>
      </c>
      <c r="B35">
        <v>158</v>
      </c>
      <c r="C35">
        <f t="shared" si="1"/>
        <v>227520</v>
      </c>
      <c r="D35" s="1">
        <v>711</v>
      </c>
      <c r="E35" s="20">
        <v>7</v>
      </c>
      <c r="F35" s="20">
        <f t="shared" si="4"/>
        <v>11</v>
      </c>
      <c r="G35" s="20">
        <f t="shared" si="2"/>
        <v>431</v>
      </c>
      <c r="H35" s="1">
        <f t="shared" si="5"/>
        <v>227951</v>
      </c>
      <c r="I35" s="9">
        <f t="shared" si="3"/>
        <v>158.29930555555555</v>
      </c>
      <c r="J35" s="5"/>
      <c r="K35" s="5"/>
      <c r="L35">
        <v>2.5</v>
      </c>
      <c r="M35" s="2">
        <v>429</v>
      </c>
      <c r="N35" s="2">
        <v>287.1</v>
      </c>
      <c r="Q35" s="2">
        <f>N35*100/N34</f>
        <v>163.2177373507675</v>
      </c>
      <c r="R35">
        <v>2.5</v>
      </c>
    </row>
    <row r="36" spans="1:18" ht="12.75">
      <c r="A36">
        <v>930607</v>
      </c>
      <c r="B36">
        <v>158</v>
      </c>
      <c r="C36">
        <f t="shared" si="1"/>
        <v>227520</v>
      </c>
      <c r="D36" s="1">
        <v>711</v>
      </c>
      <c r="E36" s="20">
        <v>7</v>
      </c>
      <c r="F36" s="20">
        <f t="shared" si="4"/>
        <v>11</v>
      </c>
      <c r="G36" s="20">
        <f t="shared" si="2"/>
        <v>431</v>
      </c>
      <c r="H36" s="1">
        <f t="shared" si="5"/>
        <v>227951</v>
      </c>
      <c r="I36" s="9">
        <f t="shared" si="3"/>
        <v>158.29930555555555</v>
      </c>
      <c r="J36" s="5"/>
      <c r="K36" s="5"/>
      <c r="L36">
        <v>5</v>
      </c>
      <c r="M36" s="2">
        <v>424.8</v>
      </c>
      <c r="N36" s="2">
        <v>248.4</v>
      </c>
      <c r="Q36" s="2">
        <f>N36*100/N34</f>
        <v>141.2166003411029</v>
      </c>
      <c r="R36">
        <v>5</v>
      </c>
    </row>
    <row r="37" spans="1:18" ht="12.75">
      <c r="A37">
        <v>930607</v>
      </c>
      <c r="B37">
        <v>158</v>
      </c>
      <c r="C37">
        <f t="shared" si="1"/>
        <v>227520</v>
      </c>
      <c r="D37" s="1">
        <v>711</v>
      </c>
      <c r="E37" s="20">
        <v>7</v>
      </c>
      <c r="F37" s="20">
        <f t="shared" si="4"/>
        <v>11</v>
      </c>
      <c r="G37" s="20">
        <f t="shared" si="2"/>
        <v>431</v>
      </c>
      <c r="H37" s="1">
        <f t="shared" si="5"/>
        <v>227951</v>
      </c>
      <c r="I37" s="9">
        <f t="shared" si="3"/>
        <v>158.29930555555555</v>
      </c>
      <c r="J37" s="5"/>
      <c r="K37" s="5"/>
      <c r="L37">
        <v>7.5</v>
      </c>
      <c r="M37" s="2">
        <v>423.8</v>
      </c>
      <c r="N37" s="2">
        <v>208.4</v>
      </c>
      <c r="Q37" s="2">
        <f>N37*100/N34</f>
        <v>118.47640704945992</v>
      </c>
      <c r="R37">
        <v>7.5</v>
      </c>
    </row>
    <row r="38" spans="1:18" ht="12.75">
      <c r="A38">
        <v>930607</v>
      </c>
      <c r="B38">
        <v>158</v>
      </c>
      <c r="C38">
        <f t="shared" si="1"/>
        <v>227520</v>
      </c>
      <c r="D38" s="1">
        <v>711</v>
      </c>
      <c r="E38" s="20">
        <v>7</v>
      </c>
      <c r="F38" s="20">
        <f t="shared" si="4"/>
        <v>11</v>
      </c>
      <c r="G38" s="20">
        <f t="shared" si="2"/>
        <v>431</v>
      </c>
      <c r="H38" s="1">
        <f t="shared" si="5"/>
        <v>227951</v>
      </c>
      <c r="I38" s="9">
        <f t="shared" si="3"/>
        <v>158.29930555555555</v>
      </c>
      <c r="J38" s="5"/>
      <c r="K38" s="5"/>
      <c r="L38">
        <v>10</v>
      </c>
      <c r="M38" s="2">
        <v>415.7</v>
      </c>
      <c r="N38" s="2">
        <v>182.7</v>
      </c>
      <c r="Q38" s="2">
        <f>N38*100/N34</f>
        <v>103.8658328595793</v>
      </c>
      <c r="R38">
        <v>10</v>
      </c>
    </row>
    <row r="39" spans="1:18" ht="12.75">
      <c r="A39">
        <v>930607</v>
      </c>
      <c r="B39">
        <v>158</v>
      </c>
      <c r="C39">
        <f t="shared" si="1"/>
        <v>227520</v>
      </c>
      <c r="D39" s="1">
        <v>712</v>
      </c>
      <c r="E39" s="20">
        <v>7</v>
      </c>
      <c r="F39" s="20">
        <f t="shared" si="4"/>
        <v>12</v>
      </c>
      <c r="G39" s="20">
        <f t="shared" si="2"/>
        <v>432</v>
      </c>
      <c r="H39" s="1">
        <f t="shared" si="5"/>
        <v>227952</v>
      </c>
      <c r="I39" s="9">
        <f t="shared" si="3"/>
        <v>158.3</v>
      </c>
      <c r="J39" s="5"/>
      <c r="K39" s="5"/>
      <c r="L39">
        <v>12.5</v>
      </c>
      <c r="M39" s="2">
        <v>406.8</v>
      </c>
      <c r="N39" s="2">
        <v>79.75</v>
      </c>
      <c r="Q39" s="2">
        <f>N39*100/N38</f>
        <v>43.65079365079365</v>
      </c>
      <c r="R39">
        <v>12.5</v>
      </c>
    </row>
    <row r="40" spans="1:18" ht="12.75">
      <c r="A40">
        <v>930607</v>
      </c>
      <c r="B40">
        <v>158</v>
      </c>
      <c r="C40">
        <f t="shared" si="1"/>
        <v>227520</v>
      </c>
      <c r="D40" s="1">
        <v>712</v>
      </c>
      <c r="E40" s="20">
        <v>7</v>
      </c>
      <c r="F40" s="20">
        <f t="shared" si="4"/>
        <v>12</v>
      </c>
      <c r="G40" s="20">
        <f t="shared" si="2"/>
        <v>432</v>
      </c>
      <c r="H40" s="1">
        <f t="shared" si="5"/>
        <v>227952</v>
      </c>
      <c r="I40" s="9">
        <f t="shared" si="3"/>
        <v>158.3</v>
      </c>
      <c r="J40" s="5"/>
      <c r="K40" s="5"/>
      <c r="L40">
        <v>15</v>
      </c>
      <c r="M40" s="2">
        <v>392.7</v>
      </c>
      <c r="N40" s="2">
        <v>31.35</v>
      </c>
      <c r="Q40" s="2">
        <f>N40*100/N34</f>
        <v>17.822626492325185</v>
      </c>
      <c r="R40">
        <v>15</v>
      </c>
    </row>
    <row r="41" spans="1:18" ht="12.75">
      <c r="A41">
        <v>930607</v>
      </c>
      <c r="B41">
        <v>158</v>
      </c>
      <c r="C41">
        <f t="shared" si="1"/>
        <v>227520</v>
      </c>
      <c r="D41" s="1">
        <v>712</v>
      </c>
      <c r="E41" s="20">
        <v>7</v>
      </c>
      <c r="F41" s="20">
        <f t="shared" si="4"/>
        <v>12</v>
      </c>
      <c r="G41" s="20">
        <f t="shared" si="2"/>
        <v>432</v>
      </c>
      <c r="H41" s="1">
        <f t="shared" si="5"/>
        <v>227952</v>
      </c>
      <c r="I41" s="9">
        <f t="shared" si="3"/>
        <v>158.3</v>
      </c>
      <c r="J41" s="5"/>
      <c r="K41" s="5"/>
      <c r="L41">
        <v>20</v>
      </c>
      <c r="M41" s="2">
        <v>412</v>
      </c>
      <c r="N41" s="2">
        <v>13.18</v>
      </c>
      <c r="Q41" s="2">
        <f>N41*100/N34</f>
        <v>7.492893689596361</v>
      </c>
      <c r="R41">
        <v>20</v>
      </c>
    </row>
    <row r="42" spans="1:16" s="15" customFormat="1" ht="12.75">
      <c r="A42" s="15">
        <v>930608</v>
      </c>
      <c r="B42" s="15">
        <v>159</v>
      </c>
      <c r="C42" s="15">
        <f t="shared" si="1"/>
        <v>228960</v>
      </c>
      <c r="D42" s="16">
        <v>514</v>
      </c>
      <c r="E42" s="21">
        <v>5</v>
      </c>
      <c r="F42" s="21">
        <f t="shared" si="4"/>
        <v>14</v>
      </c>
      <c r="G42" s="21">
        <f t="shared" si="2"/>
        <v>314</v>
      </c>
      <c r="H42" s="16">
        <f t="shared" si="5"/>
        <v>229274</v>
      </c>
      <c r="I42" s="17">
        <f t="shared" si="3"/>
        <v>159.21805555555557</v>
      </c>
      <c r="J42" s="24">
        <v>159.218</v>
      </c>
      <c r="K42" s="25">
        <v>67.15</v>
      </c>
      <c r="L42" s="15">
        <v>0</v>
      </c>
      <c r="M42" s="18">
        <v>150.3</v>
      </c>
      <c r="N42" s="18">
        <v>442</v>
      </c>
      <c r="O42" s="2">
        <v>100</v>
      </c>
      <c r="P42" s="15">
        <v>0</v>
      </c>
    </row>
    <row r="43" spans="1:16" ht="12.75">
      <c r="A43">
        <v>930608</v>
      </c>
      <c r="B43">
        <v>159</v>
      </c>
      <c r="C43">
        <f t="shared" si="1"/>
        <v>228960</v>
      </c>
      <c r="D43" s="1">
        <v>514</v>
      </c>
      <c r="E43" s="20">
        <v>5</v>
      </c>
      <c r="F43" s="20">
        <f t="shared" si="4"/>
        <v>14</v>
      </c>
      <c r="G43" s="20">
        <f t="shared" si="2"/>
        <v>314</v>
      </c>
      <c r="H43" s="1">
        <f t="shared" si="5"/>
        <v>229274</v>
      </c>
      <c r="I43" s="9">
        <f t="shared" si="3"/>
        <v>159.21805555555557</v>
      </c>
      <c r="J43" s="5"/>
      <c r="K43" s="5"/>
      <c r="L43">
        <v>2.5</v>
      </c>
      <c r="M43" s="2">
        <v>141.8</v>
      </c>
      <c r="N43" s="2">
        <v>300.3</v>
      </c>
      <c r="O43" s="2">
        <f>N43*100/N42</f>
        <v>67.94117647058823</v>
      </c>
      <c r="P43">
        <v>2.5</v>
      </c>
    </row>
    <row r="44" spans="1:16" ht="12.75">
      <c r="A44">
        <v>930608</v>
      </c>
      <c r="B44">
        <v>159</v>
      </c>
      <c r="C44">
        <f t="shared" si="1"/>
        <v>228960</v>
      </c>
      <c r="D44" s="1">
        <v>514</v>
      </c>
      <c r="E44" s="20">
        <v>5</v>
      </c>
      <c r="F44" s="20">
        <f t="shared" si="4"/>
        <v>14</v>
      </c>
      <c r="G44" s="20">
        <f t="shared" si="2"/>
        <v>314</v>
      </c>
      <c r="H44" s="1">
        <f t="shared" si="5"/>
        <v>229274</v>
      </c>
      <c r="I44" s="9">
        <f t="shared" si="3"/>
        <v>159.21805555555557</v>
      </c>
      <c r="J44" s="5"/>
      <c r="K44" s="5"/>
      <c r="L44">
        <v>5</v>
      </c>
      <c r="M44" s="2">
        <v>158.6</v>
      </c>
      <c r="N44" s="2">
        <v>208.3</v>
      </c>
      <c r="O44" s="2">
        <f>N44*100/N42</f>
        <v>47.126696832579185</v>
      </c>
      <c r="P44">
        <v>5</v>
      </c>
    </row>
    <row r="45" spans="1:16" ht="12.75">
      <c r="A45">
        <v>930608</v>
      </c>
      <c r="B45">
        <v>159</v>
      </c>
      <c r="C45">
        <f t="shared" si="1"/>
        <v>228960</v>
      </c>
      <c r="D45" s="1">
        <v>514</v>
      </c>
      <c r="E45" s="20">
        <v>5</v>
      </c>
      <c r="F45" s="20">
        <f t="shared" si="4"/>
        <v>14</v>
      </c>
      <c r="G45" s="20">
        <f t="shared" si="2"/>
        <v>314</v>
      </c>
      <c r="H45" s="1">
        <f t="shared" si="5"/>
        <v>229274</v>
      </c>
      <c r="I45" s="9">
        <f t="shared" si="3"/>
        <v>159.21805555555557</v>
      </c>
      <c r="J45" s="5"/>
      <c r="K45" s="5"/>
      <c r="L45">
        <v>7.5</v>
      </c>
      <c r="M45" s="2">
        <v>137.5</v>
      </c>
      <c r="N45" s="2">
        <v>176.1</v>
      </c>
      <c r="O45" s="2">
        <f>N45*100/N42</f>
        <v>39.841628959276015</v>
      </c>
      <c r="P45">
        <v>7.5</v>
      </c>
    </row>
    <row r="46" spans="1:16" ht="12.75">
      <c r="A46">
        <v>930608</v>
      </c>
      <c r="B46">
        <v>159</v>
      </c>
      <c r="C46">
        <f t="shared" si="1"/>
        <v>228960</v>
      </c>
      <c r="D46" s="1">
        <v>514</v>
      </c>
      <c r="E46" s="20">
        <v>5</v>
      </c>
      <c r="F46" s="20">
        <f t="shared" si="4"/>
        <v>14</v>
      </c>
      <c r="G46" s="20">
        <f t="shared" si="2"/>
        <v>314</v>
      </c>
      <c r="H46" s="1">
        <f t="shared" si="5"/>
        <v>229274</v>
      </c>
      <c r="I46" s="9">
        <f t="shared" si="3"/>
        <v>159.21805555555557</v>
      </c>
      <c r="J46" s="5"/>
      <c r="K46" s="5"/>
      <c r="L46">
        <v>10</v>
      </c>
      <c r="M46" s="2">
        <v>142.1</v>
      </c>
      <c r="N46" s="2">
        <v>156.7</v>
      </c>
      <c r="O46" s="2">
        <f>N46*100/N42</f>
        <v>35.452488687782804</v>
      </c>
      <c r="P46">
        <v>10</v>
      </c>
    </row>
    <row r="47" spans="1:16" ht="12.75">
      <c r="A47">
        <v>930608</v>
      </c>
      <c r="B47">
        <v>159</v>
      </c>
      <c r="C47">
        <f t="shared" si="1"/>
        <v>228960</v>
      </c>
      <c r="D47" s="1">
        <v>515</v>
      </c>
      <c r="E47" s="20">
        <v>5</v>
      </c>
      <c r="F47" s="20">
        <f t="shared" si="4"/>
        <v>15</v>
      </c>
      <c r="G47" s="20">
        <f t="shared" si="2"/>
        <v>315</v>
      </c>
      <c r="H47" s="1">
        <f t="shared" si="5"/>
        <v>229275</v>
      </c>
      <c r="I47" s="9">
        <f t="shared" si="3"/>
        <v>159.21875</v>
      </c>
      <c r="J47" s="5"/>
      <c r="K47" s="5"/>
      <c r="L47">
        <v>12.5</v>
      </c>
      <c r="M47" s="2">
        <v>145.2</v>
      </c>
      <c r="N47" s="2">
        <v>54.21</v>
      </c>
      <c r="O47" s="2">
        <f>N47*100/N46</f>
        <v>34.59476707083599</v>
      </c>
      <c r="P47">
        <v>12.5</v>
      </c>
    </row>
    <row r="48" spans="1:16" ht="12.75">
      <c r="A48">
        <v>930608</v>
      </c>
      <c r="B48">
        <v>159</v>
      </c>
      <c r="C48">
        <f t="shared" si="1"/>
        <v>228960</v>
      </c>
      <c r="D48" s="1">
        <v>515</v>
      </c>
      <c r="E48" s="20">
        <v>5</v>
      </c>
      <c r="F48" s="20">
        <f t="shared" si="4"/>
        <v>15</v>
      </c>
      <c r="G48" s="20">
        <f t="shared" si="2"/>
        <v>315</v>
      </c>
      <c r="H48" s="1">
        <f t="shared" si="5"/>
        <v>229275</v>
      </c>
      <c r="I48" s="9">
        <f t="shared" si="3"/>
        <v>159.21875</v>
      </c>
      <c r="J48" s="5"/>
      <c r="K48" s="5"/>
      <c r="L48">
        <v>15</v>
      </c>
      <c r="M48" s="2">
        <v>157.9</v>
      </c>
      <c r="N48" s="2">
        <v>21.46</v>
      </c>
      <c r="O48" s="2">
        <f>N48*100/N42</f>
        <v>4.855203619909502</v>
      </c>
      <c r="P48">
        <v>15</v>
      </c>
    </row>
    <row r="49" spans="1:16" ht="12.75">
      <c r="A49">
        <v>930608</v>
      </c>
      <c r="B49">
        <v>159</v>
      </c>
      <c r="C49">
        <f t="shared" si="1"/>
        <v>228960</v>
      </c>
      <c r="D49" s="1">
        <v>515</v>
      </c>
      <c r="E49" s="20">
        <v>5</v>
      </c>
      <c r="F49" s="20">
        <f t="shared" si="4"/>
        <v>15</v>
      </c>
      <c r="G49" s="20">
        <f t="shared" si="2"/>
        <v>315</v>
      </c>
      <c r="H49" s="1">
        <f t="shared" si="5"/>
        <v>229275</v>
      </c>
      <c r="I49" s="9">
        <f t="shared" si="3"/>
        <v>159.21875</v>
      </c>
      <c r="J49" s="5"/>
      <c r="K49" s="5"/>
      <c r="L49">
        <v>20</v>
      </c>
      <c r="M49" s="2">
        <v>155.4</v>
      </c>
      <c r="N49" s="2">
        <v>7.568</v>
      </c>
      <c r="O49" s="2">
        <f>N49*100/N42</f>
        <v>1.7122171945701357</v>
      </c>
      <c r="P49">
        <v>20</v>
      </c>
    </row>
    <row r="50" spans="1:16" s="15" customFormat="1" ht="12.75">
      <c r="A50" s="15">
        <v>930608</v>
      </c>
      <c r="B50" s="15">
        <v>159</v>
      </c>
      <c r="C50" s="15">
        <f t="shared" si="1"/>
        <v>228960</v>
      </c>
      <c r="D50" s="16">
        <v>616</v>
      </c>
      <c r="E50" s="21">
        <v>6</v>
      </c>
      <c r="F50" s="21">
        <f t="shared" si="4"/>
        <v>16</v>
      </c>
      <c r="G50" s="21">
        <f t="shared" si="2"/>
        <v>376</v>
      </c>
      <c r="H50" s="16">
        <f t="shared" si="5"/>
        <v>229336</v>
      </c>
      <c r="I50" s="17">
        <f t="shared" si="3"/>
        <v>159.26111111111112</v>
      </c>
      <c r="J50" s="6">
        <v>159.2625</v>
      </c>
      <c r="K50" s="7">
        <v>152.2</v>
      </c>
      <c r="L50" s="15">
        <v>0</v>
      </c>
      <c r="M50" s="18">
        <v>264.9</v>
      </c>
      <c r="N50" s="18">
        <v>628.5</v>
      </c>
      <c r="O50" s="2">
        <v>100</v>
      </c>
      <c r="P50" s="15">
        <v>0</v>
      </c>
    </row>
    <row r="51" spans="1:18" ht="12.75">
      <c r="A51">
        <v>930608</v>
      </c>
      <c r="B51">
        <v>159</v>
      </c>
      <c r="C51">
        <f t="shared" si="1"/>
        <v>228960</v>
      </c>
      <c r="D51" s="1">
        <v>616</v>
      </c>
      <c r="E51" s="20">
        <v>6</v>
      </c>
      <c r="F51" s="20">
        <f t="shared" si="4"/>
        <v>16</v>
      </c>
      <c r="G51" s="20">
        <f t="shared" si="2"/>
        <v>376</v>
      </c>
      <c r="H51" s="1">
        <f t="shared" si="5"/>
        <v>229336</v>
      </c>
      <c r="I51" s="9">
        <f t="shared" si="3"/>
        <v>159.26111111111112</v>
      </c>
      <c r="J51" s="5"/>
      <c r="K51" s="5"/>
      <c r="L51">
        <v>2.5</v>
      </c>
      <c r="M51" s="2">
        <v>257.6</v>
      </c>
      <c r="N51" s="2">
        <v>670.8</v>
      </c>
      <c r="Q51" s="2">
        <f>N51*100/N50</f>
        <v>106.73031026252983</v>
      </c>
      <c r="R51">
        <v>2.5</v>
      </c>
    </row>
    <row r="52" spans="1:16" ht="12.75">
      <c r="A52">
        <v>930608</v>
      </c>
      <c r="B52">
        <v>159</v>
      </c>
      <c r="C52">
        <f t="shared" si="1"/>
        <v>228960</v>
      </c>
      <c r="D52" s="1">
        <v>616</v>
      </c>
      <c r="E52" s="20">
        <v>6</v>
      </c>
      <c r="F52" s="20">
        <f t="shared" si="4"/>
        <v>16</v>
      </c>
      <c r="G52" s="20">
        <f t="shared" si="2"/>
        <v>376</v>
      </c>
      <c r="H52" s="1">
        <f t="shared" si="5"/>
        <v>229336</v>
      </c>
      <c r="I52" s="9">
        <f t="shared" si="3"/>
        <v>159.26111111111112</v>
      </c>
      <c r="J52" s="5"/>
      <c r="K52" s="5"/>
      <c r="L52">
        <v>5</v>
      </c>
      <c r="M52" s="2">
        <v>265.4</v>
      </c>
      <c r="N52" s="2">
        <v>418.8</v>
      </c>
      <c r="O52" s="2">
        <f>N52*100/N50</f>
        <v>66.63484486873509</v>
      </c>
      <c r="P52">
        <v>5</v>
      </c>
    </row>
    <row r="53" spans="1:16" ht="12.75">
      <c r="A53">
        <v>930608</v>
      </c>
      <c r="B53">
        <v>159</v>
      </c>
      <c r="C53">
        <f t="shared" si="1"/>
        <v>228960</v>
      </c>
      <c r="D53" s="1">
        <v>616</v>
      </c>
      <c r="E53" s="20">
        <v>6</v>
      </c>
      <c r="F53" s="20">
        <f t="shared" si="4"/>
        <v>16</v>
      </c>
      <c r="G53" s="20">
        <f t="shared" si="2"/>
        <v>376</v>
      </c>
      <c r="H53" s="1">
        <f t="shared" si="5"/>
        <v>229336</v>
      </c>
      <c r="I53" s="9">
        <f t="shared" si="3"/>
        <v>159.26111111111112</v>
      </c>
      <c r="J53" s="5"/>
      <c r="K53" s="5"/>
      <c r="L53">
        <v>7.5</v>
      </c>
      <c r="M53" s="2">
        <v>276.7</v>
      </c>
      <c r="N53" s="2">
        <v>321.8</v>
      </c>
      <c r="O53" s="2">
        <f>N53*100/N50</f>
        <v>51.20127287191726</v>
      </c>
      <c r="P53">
        <v>7.5</v>
      </c>
    </row>
    <row r="54" spans="1:16" ht="12.75">
      <c r="A54">
        <v>930608</v>
      </c>
      <c r="B54">
        <v>159</v>
      </c>
      <c r="C54">
        <f t="shared" si="1"/>
        <v>228960</v>
      </c>
      <c r="D54" s="1">
        <v>616</v>
      </c>
      <c r="E54" s="20">
        <v>6</v>
      </c>
      <c r="F54" s="20">
        <f t="shared" si="4"/>
        <v>16</v>
      </c>
      <c r="G54" s="20">
        <f t="shared" si="2"/>
        <v>376</v>
      </c>
      <c r="H54" s="1">
        <f t="shared" si="5"/>
        <v>229336</v>
      </c>
      <c r="I54" s="9">
        <f t="shared" si="3"/>
        <v>159.26111111111112</v>
      </c>
      <c r="J54" s="5"/>
      <c r="K54" s="5"/>
      <c r="L54">
        <v>10</v>
      </c>
      <c r="M54" s="2">
        <v>273.7</v>
      </c>
      <c r="N54" s="2">
        <v>270</v>
      </c>
      <c r="O54" s="2">
        <f>N54*100/N50</f>
        <v>42.95942720763723</v>
      </c>
      <c r="P54">
        <v>10</v>
      </c>
    </row>
    <row r="55" spans="1:16" ht="12.75">
      <c r="A55">
        <v>930608</v>
      </c>
      <c r="B55">
        <v>159</v>
      </c>
      <c r="C55">
        <f t="shared" si="1"/>
        <v>228960</v>
      </c>
      <c r="D55" s="1">
        <v>616</v>
      </c>
      <c r="E55" s="20">
        <v>6</v>
      </c>
      <c r="F55" s="20">
        <f t="shared" si="4"/>
        <v>16</v>
      </c>
      <c r="G55" s="20">
        <f t="shared" si="2"/>
        <v>376</v>
      </c>
      <c r="H55" s="1">
        <f t="shared" si="5"/>
        <v>229336</v>
      </c>
      <c r="I55" s="9">
        <f t="shared" si="3"/>
        <v>159.26111111111112</v>
      </c>
      <c r="J55" s="5"/>
      <c r="K55" s="5"/>
      <c r="L55">
        <v>12.5</v>
      </c>
      <c r="M55" s="2">
        <v>270.1</v>
      </c>
      <c r="N55" s="2">
        <v>106.4</v>
      </c>
      <c r="O55" s="2">
        <f>N55*100/N54</f>
        <v>39.407407407407405</v>
      </c>
      <c r="P55">
        <v>12.5</v>
      </c>
    </row>
    <row r="56" spans="1:16" ht="12.75">
      <c r="A56">
        <v>930608</v>
      </c>
      <c r="B56">
        <v>159</v>
      </c>
      <c r="C56">
        <f t="shared" si="1"/>
        <v>228960</v>
      </c>
      <c r="D56" s="1">
        <v>617</v>
      </c>
      <c r="E56" s="20">
        <v>6</v>
      </c>
      <c r="F56" s="20">
        <f t="shared" si="4"/>
        <v>17</v>
      </c>
      <c r="G56" s="20">
        <f t="shared" si="2"/>
        <v>377</v>
      </c>
      <c r="H56" s="1">
        <f t="shared" si="5"/>
        <v>229337</v>
      </c>
      <c r="I56" s="9">
        <f t="shared" si="3"/>
        <v>159.26180555555555</v>
      </c>
      <c r="J56" s="5"/>
      <c r="K56" s="5"/>
      <c r="L56">
        <v>15</v>
      </c>
      <c r="M56" s="2">
        <v>272.9</v>
      </c>
      <c r="N56" s="2">
        <v>35.33</v>
      </c>
      <c r="O56" s="2">
        <f>N56*100/N50</f>
        <v>5.62132060461416</v>
      </c>
      <c r="P56">
        <v>15</v>
      </c>
    </row>
    <row r="57" spans="1:16" ht="12.75">
      <c r="A57">
        <v>930608</v>
      </c>
      <c r="B57">
        <v>159</v>
      </c>
      <c r="C57">
        <f t="shared" si="1"/>
        <v>228960</v>
      </c>
      <c r="D57" s="1">
        <v>617</v>
      </c>
      <c r="E57" s="20">
        <v>6</v>
      </c>
      <c r="F57" s="20">
        <f t="shared" si="4"/>
        <v>17</v>
      </c>
      <c r="G57" s="20">
        <f t="shared" si="2"/>
        <v>377</v>
      </c>
      <c r="H57" s="1">
        <f t="shared" si="5"/>
        <v>229337</v>
      </c>
      <c r="I57" s="9">
        <f t="shared" si="3"/>
        <v>159.26180555555555</v>
      </c>
      <c r="J57" s="5"/>
      <c r="K57" s="5"/>
      <c r="L57">
        <v>20</v>
      </c>
      <c r="M57" s="2">
        <v>275.1</v>
      </c>
      <c r="N57" s="2">
        <v>14.71</v>
      </c>
      <c r="O57" s="2">
        <f>N57*100/N50</f>
        <v>2.3404932378679395</v>
      </c>
      <c r="P57">
        <v>20</v>
      </c>
    </row>
    <row r="58" spans="1:16" ht="12.75">
      <c r="A58">
        <v>930608</v>
      </c>
      <c r="B58">
        <v>159</v>
      </c>
      <c r="C58">
        <f t="shared" si="1"/>
        <v>228960</v>
      </c>
      <c r="D58" s="1">
        <v>646</v>
      </c>
      <c r="E58" s="20">
        <v>6</v>
      </c>
      <c r="F58" s="20">
        <f t="shared" si="4"/>
        <v>46</v>
      </c>
      <c r="G58" s="20">
        <f t="shared" si="2"/>
        <v>406</v>
      </c>
      <c r="H58" s="1">
        <f t="shared" si="5"/>
        <v>229366</v>
      </c>
      <c r="I58" s="9">
        <f t="shared" si="3"/>
        <v>159.28194444444443</v>
      </c>
      <c r="J58" s="10">
        <v>159.28</v>
      </c>
      <c r="K58" s="10">
        <v>211.55</v>
      </c>
      <c r="L58">
        <v>0</v>
      </c>
      <c r="M58" s="2">
        <v>397.8</v>
      </c>
      <c r="N58" s="2">
        <v>857.9</v>
      </c>
      <c r="O58" s="2">
        <v>100</v>
      </c>
      <c r="P58">
        <v>0</v>
      </c>
    </row>
    <row r="59" spans="1:16" ht="12.75">
      <c r="A59">
        <v>930608</v>
      </c>
      <c r="B59">
        <v>159</v>
      </c>
      <c r="C59">
        <f t="shared" si="1"/>
        <v>228960</v>
      </c>
      <c r="D59" s="1">
        <v>646</v>
      </c>
      <c r="E59" s="20">
        <v>6</v>
      </c>
      <c r="F59" s="20">
        <f t="shared" si="4"/>
        <v>46</v>
      </c>
      <c r="G59" s="20">
        <f t="shared" si="2"/>
        <v>406</v>
      </c>
      <c r="H59" s="1">
        <f t="shared" si="5"/>
        <v>229366</v>
      </c>
      <c r="I59" s="9">
        <f t="shared" si="3"/>
        <v>159.28194444444443</v>
      </c>
      <c r="J59" s="5"/>
      <c r="K59" s="5"/>
      <c r="L59">
        <v>2.5</v>
      </c>
      <c r="M59" s="2">
        <v>912</v>
      </c>
      <c r="N59" s="2">
        <v>727.4</v>
      </c>
      <c r="O59" s="2">
        <f>N59*100/N58</f>
        <v>84.78843688075534</v>
      </c>
      <c r="P59">
        <v>2.5</v>
      </c>
    </row>
    <row r="60" spans="1:16" ht="12.75">
      <c r="A60">
        <v>930608</v>
      </c>
      <c r="B60">
        <v>159</v>
      </c>
      <c r="C60">
        <f t="shared" si="1"/>
        <v>228960</v>
      </c>
      <c r="D60" s="1">
        <v>646</v>
      </c>
      <c r="E60" s="20">
        <v>6</v>
      </c>
      <c r="F60" s="20">
        <f t="shared" si="4"/>
        <v>46</v>
      </c>
      <c r="G60" s="20">
        <f t="shared" si="2"/>
        <v>406</v>
      </c>
      <c r="H60" s="1">
        <f t="shared" si="5"/>
        <v>229366</v>
      </c>
      <c r="I60" s="9">
        <f t="shared" si="3"/>
        <v>159.28194444444443</v>
      </c>
      <c r="J60" s="5"/>
      <c r="K60" s="5"/>
      <c r="L60">
        <v>5</v>
      </c>
      <c r="M60" s="2">
        <v>813.3</v>
      </c>
      <c r="N60" s="2">
        <v>599.3</v>
      </c>
      <c r="O60" s="2">
        <f>N60*100/N58</f>
        <v>69.85662664646229</v>
      </c>
      <c r="P60">
        <v>5</v>
      </c>
    </row>
    <row r="61" spans="1:16" ht="12.75">
      <c r="A61">
        <v>930608</v>
      </c>
      <c r="B61">
        <v>159</v>
      </c>
      <c r="C61">
        <f t="shared" si="1"/>
        <v>228960</v>
      </c>
      <c r="D61" s="1">
        <v>646</v>
      </c>
      <c r="E61" s="20">
        <v>6</v>
      </c>
      <c r="F61" s="20">
        <f t="shared" si="4"/>
        <v>46</v>
      </c>
      <c r="G61" s="20">
        <f t="shared" si="2"/>
        <v>406</v>
      </c>
      <c r="H61" s="1">
        <f t="shared" si="5"/>
        <v>229366</v>
      </c>
      <c r="I61" s="9">
        <f t="shared" si="3"/>
        <v>159.28194444444443</v>
      </c>
      <c r="J61" s="5"/>
      <c r="K61" s="5"/>
      <c r="L61">
        <v>7.5</v>
      </c>
      <c r="M61" s="2">
        <v>903.4</v>
      </c>
      <c r="N61" s="2">
        <v>544</v>
      </c>
      <c r="O61" s="2">
        <f>N61*100/N58</f>
        <v>63.410653922368574</v>
      </c>
      <c r="P61">
        <v>7.5</v>
      </c>
    </row>
    <row r="62" spans="1:16" ht="12.75">
      <c r="A62">
        <v>930608</v>
      </c>
      <c r="B62">
        <v>159</v>
      </c>
      <c r="C62">
        <f t="shared" si="1"/>
        <v>228960</v>
      </c>
      <c r="D62" s="1">
        <v>646</v>
      </c>
      <c r="E62" s="20">
        <v>6</v>
      </c>
      <c r="F62" s="20">
        <f t="shared" si="4"/>
        <v>46</v>
      </c>
      <c r="G62" s="20">
        <f t="shared" si="2"/>
        <v>406</v>
      </c>
      <c r="H62" s="1">
        <f t="shared" si="5"/>
        <v>229366</v>
      </c>
      <c r="I62" s="9">
        <f t="shared" si="3"/>
        <v>159.28194444444443</v>
      </c>
      <c r="J62" s="5"/>
      <c r="K62" s="5"/>
      <c r="L62">
        <v>10</v>
      </c>
      <c r="M62" s="2">
        <v>406.8</v>
      </c>
      <c r="N62" s="2">
        <v>446.8</v>
      </c>
      <c r="O62" s="2">
        <f>N62*100/N58</f>
        <v>52.08066208182772</v>
      </c>
      <c r="P62">
        <v>10</v>
      </c>
    </row>
    <row r="63" spans="1:16" ht="12.75">
      <c r="A63">
        <v>930608</v>
      </c>
      <c r="B63">
        <v>159</v>
      </c>
      <c r="C63">
        <f t="shared" si="1"/>
        <v>228960</v>
      </c>
      <c r="D63" s="1">
        <v>646</v>
      </c>
      <c r="E63" s="20">
        <v>6</v>
      </c>
      <c r="F63" s="20">
        <f t="shared" si="4"/>
        <v>46</v>
      </c>
      <c r="G63" s="20">
        <f t="shared" si="2"/>
        <v>406</v>
      </c>
      <c r="H63" s="1">
        <f t="shared" si="5"/>
        <v>229366</v>
      </c>
      <c r="I63" s="9">
        <f t="shared" si="3"/>
        <v>159.28194444444443</v>
      </c>
      <c r="J63" s="5"/>
      <c r="K63" s="5"/>
      <c r="L63">
        <v>12.5</v>
      </c>
      <c r="M63" s="2">
        <v>440.4</v>
      </c>
      <c r="N63" s="2">
        <v>159.3</v>
      </c>
      <c r="O63" s="2">
        <f>N63*100/N62</f>
        <v>35.65353625783349</v>
      </c>
      <c r="P63">
        <v>12.5</v>
      </c>
    </row>
    <row r="64" spans="1:16" ht="12.75">
      <c r="A64">
        <v>930608</v>
      </c>
      <c r="B64">
        <v>159</v>
      </c>
      <c r="C64">
        <f t="shared" si="1"/>
        <v>228960</v>
      </c>
      <c r="D64" s="1">
        <v>647</v>
      </c>
      <c r="E64" s="20">
        <v>6</v>
      </c>
      <c r="F64" s="20">
        <f t="shared" si="4"/>
        <v>47</v>
      </c>
      <c r="G64" s="20">
        <f t="shared" si="2"/>
        <v>407</v>
      </c>
      <c r="H64" s="1">
        <f t="shared" si="5"/>
        <v>229367</v>
      </c>
      <c r="I64" s="9">
        <f t="shared" si="3"/>
        <v>159.2826388888889</v>
      </c>
      <c r="J64" s="5"/>
      <c r="K64" s="5"/>
      <c r="L64">
        <v>15</v>
      </c>
      <c r="M64" s="2">
        <v>403.6</v>
      </c>
      <c r="N64" s="2">
        <v>46.76</v>
      </c>
      <c r="O64" s="2">
        <f>N64*100/N58</f>
        <v>5.450518708474181</v>
      </c>
      <c r="P64">
        <v>15</v>
      </c>
    </row>
    <row r="65" spans="1:16" ht="12.75">
      <c r="A65">
        <v>930608</v>
      </c>
      <c r="B65">
        <v>159</v>
      </c>
      <c r="C65">
        <f t="shared" si="1"/>
        <v>228960</v>
      </c>
      <c r="D65" s="1">
        <v>647</v>
      </c>
      <c r="E65" s="20">
        <v>6</v>
      </c>
      <c r="F65" s="20">
        <f t="shared" si="4"/>
        <v>47</v>
      </c>
      <c r="G65" s="20">
        <f t="shared" si="2"/>
        <v>407</v>
      </c>
      <c r="H65" s="1">
        <f t="shared" si="5"/>
        <v>229367</v>
      </c>
      <c r="I65" s="9">
        <f t="shared" si="3"/>
        <v>159.2826388888889</v>
      </c>
      <c r="J65" s="5"/>
      <c r="K65" s="5"/>
      <c r="L65">
        <v>20</v>
      </c>
      <c r="M65" s="2">
        <v>910.4</v>
      </c>
      <c r="N65" s="2">
        <v>18.97</v>
      </c>
      <c r="O65" s="2">
        <f>N65*100/N58</f>
        <v>2.211213428138478</v>
      </c>
      <c r="P65">
        <v>20</v>
      </c>
    </row>
    <row r="66" spans="1:16" ht="12.75">
      <c r="A66">
        <v>930608</v>
      </c>
      <c r="B66">
        <v>159</v>
      </c>
      <c r="C66">
        <f t="shared" si="1"/>
        <v>228960</v>
      </c>
      <c r="D66" s="1">
        <v>751</v>
      </c>
      <c r="E66" s="20">
        <v>7</v>
      </c>
      <c r="F66" s="20">
        <f t="shared" si="4"/>
        <v>51</v>
      </c>
      <c r="G66" s="20">
        <f t="shared" si="2"/>
        <v>471</v>
      </c>
      <c r="H66" s="1">
        <f aca="true" t="shared" si="6" ref="H66:H97">G66+C66</f>
        <v>229431</v>
      </c>
      <c r="I66" s="9">
        <f t="shared" si="3"/>
        <v>159.32708333333332</v>
      </c>
      <c r="J66" s="6">
        <v>159.33333</v>
      </c>
      <c r="K66" s="7">
        <v>178.5</v>
      </c>
      <c r="L66">
        <v>0</v>
      </c>
      <c r="M66" s="2">
        <v>393.1</v>
      </c>
      <c r="N66" s="2">
        <v>858.6</v>
      </c>
      <c r="O66" s="2">
        <v>100</v>
      </c>
      <c r="P66">
        <v>0</v>
      </c>
    </row>
    <row r="67" spans="1:16" ht="12.75">
      <c r="A67">
        <v>930608</v>
      </c>
      <c r="B67">
        <v>159</v>
      </c>
      <c r="C67">
        <f aca="true" t="shared" si="7" ref="C67:C130">B67*1440</f>
        <v>228960</v>
      </c>
      <c r="D67" s="1">
        <v>751</v>
      </c>
      <c r="E67" s="20">
        <v>7</v>
      </c>
      <c r="F67" s="20">
        <f t="shared" si="4"/>
        <v>51</v>
      </c>
      <c r="G67" s="20">
        <f aca="true" t="shared" si="8" ref="G67:G130">(E67*60)+F67</f>
        <v>471</v>
      </c>
      <c r="H67" s="1">
        <f t="shared" si="6"/>
        <v>229431</v>
      </c>
      <c r="I67" s="9">
        <f aca="true" t="shared" si="9" ref="I67:I130">H67/1440</f>
        <v>159.32708333333332</v>
      </c>
      <c r="J67" s="5"/>
      <c r="K67" s="5"/>
      <c r="L67">
        <v>2.5</v>
      </c>
      <c r="M67" s="2">
        <v>363.4</v>
      </c>
      <c r="N67" s="2">
        <v>729.8</v>
      </c>
      <c r="O67" s="2">
        <f>N67*100/N66</f>
        <v>84.99883531330072</v>
      </c>
      <c r="P67">
        <v>2.5</v>
      </c>
    </row>
    <row r="68" spans="1:16" ht="12.75">
      <c r="A68">
        <v>930608</v>
      </c>
      <c r="B68">
        <v>159</v>
      </c>
      <c r="C68">
        <f t="shared" si="7"/>
        <v>228960</v>
      </c>
      <c r="D68" s="1">
        <v>751</v>
      </c>
      <c r="E68" s="20">
        <v>7</v>
      </c>
      <c r="F68" s="20">
        <f t="shared" si="4"/>
        <v>51</v>
      </c>
      <c r="G68" s="20">
        <f t="shared" si="8"/>
        <v>471</v>
      </c>
      <c r="H68" s="1">
        <f t="shared" si="6"/>
        <v>229431</v>
      </c>
      <c r="I68" s="9">
        <f t="shared" si="9"/>
        <v>159.32708333333332</v>
      </c>
      <c r="J68" s="5"/>
      <c r="K68" s="5"/>
      <c r="L68">
        <v>5</v>
      </c>
      <c r="M68" s="2">
        <v>368.1</v>
      </c>
      <c r="N68" s="2">
        <v>637</v>
      </c>
      <c r="O68" s="2">
        <f>N68*100/N66</f>
        <v>74.19054274400186</v>
      </c>
      <c r="P68">
        <v>5</v>
      </c>
    </row>
    <row r="69" spans="1:16" ht="12.75">
      <c r="A69">
        <v>930608</v>
      </c>
      <c r="B69">
        <v>159</v>
      </c>
      <c r="C69">
        <f t="shared" si="7"/>
        <v>228960</v>
      </c>
      <c r="D69" s="1">
        <v>751</v>
      </c>
      <c r="E69" s="20">
        <v>7</v>
      </c>
      <c r="F69" s="20">
        <f t="shared" si="4"/>
        <v>51</v>
      </c>
      <c r="G69" s="20">
        <f t="shared" si="8"/>
        <v>471</v>
      </c>
      <c r="H69" s="1">
        <f t="shared" si="6"/>
        <v>229431</v>
      </c>
      <c r="I69" s="9">
        <f t="shared" si="9"/>
        <v>159.32708333333332</v>
      </c>
      <c r="J69" s="5"/>
      <c r="K69" s="5"/>
      <c r="L69">
        <v>7.5</v>
      </c>
      <c r="M69" s="2">
        <v>367.2</v>
      </c>
      <c r="N69" s="2">
        <v>493.4</v>
      </c>
      <c r="O69" s="2">
        <f>N69*100/N66</f>
        <v>57.465641742371304</v>
      </c>
      <c r="P69">
        <v>7.5</v>
      </c>
    </row>
    <row r="70" spans="1:16" ht="12.75">
      <c r="A70">
        <v>930608</v>
      </c>
      <c r="B70">
        <v>159</v>
      </c>
      <c r="C70">
        <f t="shared" si="7"/>
        <v>228960</v>
      </c>
      <c r="D70" s="1">
        <v>751</v>
      </c>
      <c r="E70" s="20">
        <v>7</v>
      </c>
      <c r="F70" s="20">
        <f t="shared" si="4"/>
        <v>51</v>
      </c>
      <c r="G70" s="20">
        <f t="shared" si="8"/>
        <v>471</v>
      </c>
      <c r="H70" s="1">
        <f t="shared" si="6"/>
        <v>229431</v>
      </c>
      <c r="I70" s="9">
        <f t="shared" si="9"/>
        <v>159.32708333333332</v>
      </c>
      <c r="J70" s="5"/>
      <c r="K70" s="5"/>
      <c r="L70">
        <v>10</v>
      </c>
      <c r="M70" s="2">
        <v>369</v>
      </c>
      <c r="N70" s="2">
        <v>401</v>
      </c>
      <c r="O70" s="2">
        <f>N70*100/N66</f>
        <v>46.703936641043555</v>
      </c>
      <c r="P70">
        <v>10</v>
      </c>
    </row>
    <row r="71" spans="1:16" ht="12.75">
      <c r="A71">
        <v>930608</v>
      </c>
      <c r="B71">
        <v>159</v>
      </c>
      <c r="C71">
        <f t="shared" si="7"/>
        <v>228960</v>
      </c>
      <c r="D71" s="1">
        <v>752</v>
      </c>
      <c r="E71" s="20">
        <v>7</v>
      </c>
      <c r="F71" s="20">
        <f t="shared" si="4"/>
        <v>52</v>
      </c>
      <c r="G71" s="20">
        <f t="shared" si="8"/>
        <v>472</v>
      </c>
      <c r="H71" s="1">
        <f t="shared" si="6"/>
        <v>229432</v>
      </c>
      <c r="I71" s="9">
        <f t="shared" si="9"/>
        <v>159.32777777777778</v>
      </c>
      <c r="J71" s="5"/>
      <c r="K71" s="5"/>
      <c r="L71">
        <v>12.5</v>
      </c>
      <c r="M71" s="2">
        <v>370.4</v>
      </c>
      <c r="N71" s="2">
        <v>138.9</v>
      </c>
      <c r="O71" s="2">
        <f>N71*100/N70</f>
        <v>34.63840399002494</v>
      </c>
      <c r="P71">
        <v>12.5</v>
      </c>
    </row>
    <row r="72" spans="1:16" ht="12.75">
      <c r="A72">
        <v>930608</v>
      </c>
      <c r="B72">
        <v>159</v>
      </c>
      <c r="C72">
        <f t="shared" si="7"/>
        <v>228960</v>
      </c>
      <c r="D72" s="1">
        <v>752</v>
      </c>
      <c r="E72" s="20">
        <v>7</v>
      </c>
      <c r="F72" s="20">
        <f t="shared" si="4"/>
        <v>52</v>
      </c>
      <c r="G72" s="20">
        <f t="shared" si="8"/>
        <v>472</v>
      </c>
      <c r="H72" s="1">
        <f t="shared" si="6"/>
        <v>229432</v>
      </c>
      <c r="I72" s="9">
        <f t="shared" si="9"/>
        <v>159.32777777777778</v>
      </c>
      <c r="J72" s="5"/>
      <c r="K72" s="5"/>
      <c r="L72">
        <v>15</v>
      </c>
      <c r="M72" s="2">
        <v>374.7</v>
      </c>
      <c r="N72" s="2">
        <v>44.9</v>
      </c>
      <c r="O72" s="2">
        <f>N72*100/N66</f>
        <v>5.229443279757745</v>
      </c>
      <c r="P72">
        <v>15</v>
      </c>
    </row>
    <row r="73" spans="1:16" ht="12.75">
      <c r="A73">
        <v>930608</v>
      </c>
      <c r="B73">
        <v>159</v>
      </c>
      <c r="C73">
        <f t="shared" si="7"/>
        <v>228960</v>
      </c>
      <c r="D73" s="1">
        <v>752</v>
      </c>
      <c r="E73" s="20">
        <v>7</v>
      </c>
      <c r="F73" s="20">
        <f t="shared" si="4"/>
        <v>52</v>
      </c>
      <c r="G73" s="20">
        <f t="shared" si="8"/>
        <v>472</v>
      </c>
      <c r="H73" s="1">
        <f t="shared" si="6"/>
        <v>229432</v>
      </c>
      <c r="I73" s="9">
        <f t="shared" si="9"/>
        <v>159.32777777777778</v>
      </c>
      <c r="J73" s="5"/>
      <c r="K73" s="5"/>
      <c r="L73">
        <v>20</v>
      </c>
      <c r="M73" s="2">
        <v>376.6</v>
      </c>
      <c r="N73" s="2">
        <v>16.03</v>
      </c>
      <c r="O73" s="2">
        <f>N73*100/N66</f>
        <v>1.8669927789424645</v>
      </c>
      <c r="P73">
        <v>20</v>
      </c>
    </row>
    <row r="74" spans="1:16" ht="12.75">
      <c r="A74">
        <v>930608</v>
      </c>
      <c r="B74">
        <v>159</v>
      </c>
      <c r="C74">
        <f t="shared" si="7"/>
        <v>228960</v>
      </c>
      <c r="D74" s="1">
        <v>906</v>
      </c>
      <c r="E74" s="20">
        <v>9</v>
      </c>
      <c r="F74" s="20">
        <f t="shared" si="4"/>
        <v>6</v>
      </c>
      <c r="G74" s="20">
        <f t="shared" si="8"/>
        <v>546</v>
      </c>
      <c r="H74" s="1">
        <f t="shared" si="6"/>
        <v>229506</v>
      </c>
      <c r="I74" s="9">
        <f t="shared" si="9"/>
        <v>159.37916666666666</v>
      </c>
      <c r="J74" s="10">
        <v>159.378</v>
      </c>
      <c r="K74" s="10">
        <v>714.7</v>
      </c>
      <c r="L74">
        <v>0</v>
      </c>
      <c r="M74" s="2">
        <v>993.7</v>
      </c>
      <c r="N74" s="2">
        <v>963.8</v>
      </c>
      <c r="O74" s="2">
        <v>100</v>
      </c>
      <c r="P74">
        <v>0</v>
      </c>
    </row>
    <row r="75" spans="1:16" ht="12.75">
      <c r="A75">
        <v>930608</v>
      </c>
      <c r="B75">
        <v>159</v>
      </c>
      <c r="C75">
        <f t="shared" si="7"/>
        <v>228960</v>
      </c>
      <c r="D75" s="1">
        <v>907</v>
      </c>
      <c r="E75" s="20">
        <v>9</v>
      </c>
      <c r="F75" s="20">
        <f t="shared" si="4"/>
        <v>7</v>
      </c>
      <c r="G75" s="20">
        <f t="shared" si="8"/>
        <v>547</v>
      </c>
      <c r="H75" s="1">
        <f t="shared" si="6"/>
        <v>229507</v>
      </c>
      <c r="I75" s="9">
        <f t="shared" si="9"/>
        <v>159.3798611111111</v>
      </c>
      <c r="J75" s="5"/>
      <c r="K75" s="5"/>
      <c r="L75">
        <v>2.5</v>
      </c>
      <c r="M75" s="2">
        <v>992.6</v>
      </c>
      <c r="N75" s="2">
        <v>754.5</v>
      </c>
      <c r="O75" s="2">
        <f>N75*100/N74</f>
        <v>78.28387632288857</v>
      </c>
      <c r="P75">
        <v>2.5</v>
      </c>
    </row>
    <row r="76" spans="1:16" ht="12.75">
      <c r="A76">
        <v>930608</v>
      </c>
      <c r="B76">
        <v>159</v>
      </c>
      <c r="C76">
        <f t="shared" si="7"/>
        <v>228960</v>
      </c>
      <c r="D76" s="1">
        <v>907</v>
      </c>
      <c r="E76" s="20">
        <v>9</v>
      </c>
      <c r="F76" s="20">
        <f t="shared" si="4"/>
        <v>7</v>
      </c>
      <c r="G76" s="20">
        <f t="shared" si="8"/>
        <v>547</v>
      </c>
      <c r="H76" s="1">
        <f t="shared" si="6"/>
        <v>229507</v>
      </c>
      <c r="I76" s="9">
        <f t="shared" si="9"/>
        <v>159.3798611111111</v>
      </c>
      <c r="J76" s="5"/>
      <c r="K76" s="5"/>
      <c r="L76">
        <v>5</v>
      </c>
      <c r="M76" s="2">
        <v>977.7</v>
      </c>
      <c r="N76" s="2">
        <v>707.2</v>
      </c>
      <c r="O76" s="2">
        <f>N76*100/N74</f>
        <v>73.37621913260013</v>
      </c>
      <c r="P76">
        <v>5</v>
      </c>
    </row>
    <row r="77" spans="1:16" ht="12.75">
      <c r="A77">
        <v>930608</v>
      </c>
      <c r="B77">
        <v>159</v>
      </c>
      <c r="C77">
        <f t="shared" si="7"/>
        <v>228960</v>
      </c>
      <c r="D77" s="1">
        <v>907</v>
      </c>
      <c r="E77" s="20">
        <v>9</v>
      </c>
      <c r="F77" s="20">
        <f t="shared" si="4"/>
        <v>7</v>
      </c>
      <c r="G77" s="20">
        <f t="shared" si="8"/>
        <v>547</v>
      </c>
      <c r="H77" s="1">
        <f t="shared" si="6"/>
        <v>229507</v>
      </c>
      <c r="I77" s="9">
        <f t="shared" si="9"/>
        <v>159.3798611111111</v>
      </c>
      <c r="J77" s="5"/>
      <c r="K77" s="5"/>
      <c r="L77">
        <v>7.5</v>
      </c>
      <c r="M77" s="2">
        <v>975.7</v>
      </c>
      <c r="N77" s="2">
        <v>540.8</v>
      </c>
      <c r="O77" s="2">
        <f>N77*100/N74</f>
        <v>56.11122639551774</v>
      </c>
      <c r="P77">
        <v>7.5</v>
      </c>
    </row>
    <row r="78" spans="1:16" ht="12.75">
      <c r="A78">
        <v>930608</v>
      </c>
      <c r="B78">
        <v>159</v>
      </c>
      <c r="C78">
        <f t="shared" si="7"/>
        <v>228960</v>
      </c>
      <c r="D78" s="1">
        <v>907</v>
      </c>
      <c r="E78" s="20">
        <v>9</v>
      </c>
      <c r="F78" s="20">
        <f aca="true" t="shared" si="10" ref="F78:F141">(E78*100-D78)*(-1)</f>
        <v>7</v>
      </c>
      <c r="G78" s="20">
        <f t="shared" si="8"/>
        <v>547</v>
      </c>
      <c r="H78" s="1">
        <f t="shared" si="6"/>
        <v>229507</v>
      </c>
      <c r="I78" s="9">
        <f t="shared" si="9"/>
        <v>159.3798611111111</v>
      </c>
      <c r="J78" s="5"/>
      <c r="K78" s="5"/>
      <c r="L78">
        <v>10</v>
      </c>
      <c r="M78" s="2">
        <v>432.8</v>
      </c>
      <c r="N78" s="2">
        <v>468.5</v>
      </c>
      <c r="O78" s="2">
        <f>N78*100/N74</f>
        <v>48.60967005602822</v>
      </c>
      <c r="P78">
        <v>10</v>
      </c>
    </row>
    <row r="79" spans="1:16" ht="12.75">
      <c r="A79">
        <v>930608</v>
      </c>
      <c r="B79">
        <v>159</v>
      </c>
      <c r="C79">
        <f t="shared" si="7"/>
        <v>228960</v>
      </c>
      <c r="D79" s="1">
        <v>908</v>
      </c>
      <c r="E79" s="20">
        <v>9</v>
      </c>
      <c r="F79" s="20">
        <f t="shared" si="10"/>
        <v>8</v>
      </c>
      <c r="G79" s="20">
        <f t="shared" si="8"/>
        <v>548</v>
      </c>
      <c r="H79" s="1">
        <f t="shared" si="6"/>
        <v>229508</v>
      </c>
      <c r="I79" s="9">
        <f t="shared" si="9"/>
        <v>159.38055555555556</v>
      </c>
      <c r="J79" s="5"/>
      <c r="K79" s="5"/>
      <c r="L79">
        <v>12.5</v>
      </c>
      <c r="M79" s="2">
        <v>414.8</v>
      </c>
      <c r="N79" s="2">
        <v>166.1</v>
      </c>
      <c r="O79" s="2">
        <f>N79*100/N78</f>
        <v>35.45357524012807</v>
      </c>
      <c r="P79">
        <v>12.5</v>
      </c>
    </row>
    <row r="80" spans="1:16" ht="12.75">
      <c r="A80">
        <v>930608</v>
      </c>
      <c r="B80">
        <v>159</v>
      </c>
      <c r="C80">
        <f t="shared" si="7"/>
        <v>228960</v>
      </c>
      <c r="D80" s="1">
        <v>908</v>
      </c>
      <c r="E80" s="20">
        <v>9</v>
      </c>
      <c r="F80" s="20">
        <f t="shared" si="10"/>
        <v>8</v>
      </c>
      <c r="G80" s="20">
        <f t="shared" si="8"/>
        <v>548</v>
      </c>
      <c r="H80" s="1">
        <f t="shared" si="6"/>
        <v>229508</v>
      </c>
      <c r="I80" s="9">
        <f t="shared" si="9"/>
        <v>159.38055555555556</v>
      </c>
      <c r="J80" s="5"/>
      <c r="K80" s="5"/>
      <c r="L80">
        <v>15</v>
      </c>
      <c r="M80" s="2">
        <v>447</v>
      </c>
      <c r="N80" s="2">
        <v>55.96</v>
      </c>
      <c r="O80" s="2">
        <f>N80*100/N74</f>
        <v>5.806183855571696</v>
      </c>
      <c r="P80">
        <v>15</v>
      </c>
    </row>
    <row r="81" spans="1:16" ht="12.75">
      <c r="A81">
        <v>930608</v>
      </c>
      <c r="B81">
        <v>159</v>
      </c>
      <c r="C81">
        <f t="shared" si="7"/>
        <v>228960</v>
      </c>
      <c r="D81" s="1">
        <v>908</v>
      </c>
      <c r="E81" s="20">
        <v>9</v>
      </c>
      <c r="F81" s="20">
        <f t="shared" si="10"/>
        <v>8</v>
      </c>
      <c r="G81" s="20">
        <f t="shared" si="8"/>
        <v>548</v>
      </c>
      <c r="H81" s="1">
        <f t="shared" si="6"/>
        <v>229508</v>
      </c>
      <c r="I81" s="9">
        <f t="shared" si="9"/>
        <v>159.38055555555556</v>
      </c>
      <c r="J81" s="5"/>
      <c r="K81" s="5"/>
      <c r="L81">
        <v>20</v>
      </c>
      <c r="M81" s="2">
        <v>884.5</v>
      </c>
      <c r="N81" s="2">
        <v>22.51</v>
      </c>
      <c r="O81" s="2">
        <f>N81*100/N74</f>
        <v>2.335546793940652</v>
      </c>
      <c r="P81">
        <v>20</v>
      </c>
    </row>
    <row r="82" spans="1:16" ht="12.75">
      <c r="A82">
        <v>930609</v>
      </c>
      <c r="B82">
        <v>160</v>
      </c>
      <c r="C82">
        <f t="shared" si="7"/>
        <v>230400</v>
      </c>
      <c r="D82" s="1">
        <v>711</v>
      </c>
      <c r="E82" s="20">
        <v>7</v>
      </c>
      <c r="F82" s="20">
        <f t="shared" si="10"/>
        <v>11</v>
      </c>
      <c r="G82" s="20">
        <f t="shared" si="8"/>
        <v>431</v>
      </c>
      <c r="H82" s="1">
        <f t="shared" si="6"/>
        <v>230831</v>
      </c>
      <c r="I82" s="9">
        <f t="shared" si="9"/>
        <v>160.29930555555555</v>
      </c>
      <c r="J82" s="23"/>
      <c r="K82" s="23"/>
      <c r="L82">
        <v>0</v>
      </c>
      <c r="M82" s="2">
        <v>141</v>
      </c>
      <c r="N82" s="2">
        <v>101.8</v>
      </c>
      <c r="O82" s="2">
        <v>100</v>
      </c>
      <c r="P82">
        <v>0</v>
      </c>
    </row>
    <row r="83" spans="1:16" ht="12.75">
      <c r="A83">
        <v>930609</v>
      </c>
      <c r="B83">
        <v>160</v>
      </c>
      <c r="C83">
        <f t="shared" si="7"/>
        <v>230400</v>
      </c>
      <c r="D83" s="1">
        <v>711</v>
      </c>
      <c r="E83" s="20">
        <v>7</v>
      </c>
      <c r="F83" s="20">
        <f t="shared" si="10"/>
        <v>11</v>
      </c>
      <c r="G83" s="20">
        <f t="shared" si="8"/>
        <v>431</v>
      </c>
      <c r="H83" s="1">
        <f t="shared" si="6"/>
        <v>230831</v>
      </c>
      <c r="I83" s="9">
        <f t="shared" si="9"/>
        <v>160.29930555555555</v>
      </c>
      <c r="J83" s="5"/>
      <c r="K83" s="5"/>
      <c r="L83">
        <v>2.5</v>
      </c>
      <c r="M83" s="2">
        <v>135.7</v>
      </c>
      <c r="N83" s="2">
        <v>88.83</v>
      </c>
      <c r="O83" s="2">
        <f>N83*100/N82</f>
        <v>87.25933202357564</v>
      </c>
      <c r="P83">
        <v>2.5</v>
      </c>
    </row>
    <row r="84" spans="1:16" ht="12.75">
      <c r="A84">
        <v>930609</v>
      </c>
      <c r="B84">
        <v>160</v>
      </c>
      <c r="C84">
        <f t="shared" si="7"/>
        <v>230400</v>
      </c>
      <c r="D84" s="1">
        <v>711</v>
      </c>
      <c r="E84" s="20">
        <v>7</v>
      </c>
      <c r="F84" s="20">
        <f t="shared" si="10"/>
        <v>11</v>
      </c>
      <c r="G84" s="20">
        <f t="shared" si="8"/>
        <v>431</v>
      </c>
      <c r="H84" s="1">
        <f t="shared" si="6"/>
        <v>230831</v>
      </c>
      <c r="I84" s="9">
        <f t="shared" si="9"/>
        <v>160.29930555555555</v>
      </c>
      <c r="J84" s="5"/>
      <c r="K84" s="5"/>
      <c r="L84">
        <v>5</v>
      </c>
      <c r="M84" s="2">
        <v>137.6</v>
      </c>
      <c r="N84" s="2">
        <v>77.46</v>
      </c>
      <c r="O84" s="2">
        <f>N84*100/N82</f>
        <v>76.09037328094301</v>
      </c>
      <c r="P84">
        <v>5</v>
      </c>
    </row>
    <row r="85" spans="1:16" ht="12.75">
      <c r="A85">
        <v>930609</v>
      </c>
      <c r="B85">
        <v>160</v>
      </c>
      <c r="C85">
        <f t="shared" si="7"/>
        <v>230400</v>
      </c>
      <c r="D85" s="1">
        <v>711</v>
      </c>
      <c r="E85" s="20">
        <v>7</v>
      </c>
      <c r="F85" s="20">
        <f t="shared" si="10"/>
        <v>11</v>
      </c>
      <c r="G85" s="20">
        <f t="shared" si="8"/>
        <v>431</v>
      </c>
      <c r="H85" s="1">
        <f t="shared" si="6"/>
        <v>230831</v>
      </c>
      <c r="I85" s="9">
        <f t="shared" si="9"/>
        <v>160.29930555555555</v>
      </c>
      <c r="J85" s="5"/>
      <c r="K85" s="5"/>
      <c r="L85">
        <v>7.5</v>
      </c>
      <c r="M85" s="2">
        <v>138.1</v>
      </c>
      <c r="N85" s="2">
        <v>65.12</v>
      </c>
      <c r="O85" s="2">
        <f>N85*100/N82</f>
        <v>63.96856581532417</v>
      </c>
      <c r="P85">
        <v>7.5</v>
      </c>
    </row>
    <row r="86" spans="1:16" ht="12.75">
      <c r="A86">
        <v>930609</v>
      </c>
      <c r="B86">
        <v>160</v>
      </c>
      <c r="C86">
        <f t="shared" si="7"/>
        <v>230400</v>
      </c>
      <c r="D86" s="1">
        <v>711</v>
      </c>
      <c r="E86" s="20">
        <v>7</v>
      </c>
      <c r="F86" s="20">
        <f t="shared" si="10"/>
        <v>11</v>
      </c>
      <c r="G86" s="20">
        <f t="shared" si="8"/>
        <v>431</v>
      </c>
      <c r="H86" s="1">
        <f t="shared" si="6"/>
        <v>230831</v>
      </c>
      <c r="I86" s="9">
        <f t="shared" si="9"/>
        <v>160.29930555555555</v>
      </c>
      <c r="J86" s="5"/>
      <c r="K86" s="5"/>
      <c r="L86">
        <v>10</v>
      </c>
      <c r="M86" s="2">
        <v>135.2</v>
      </c>
      <c r="N86" s="2">
        <v>58.16</v>
      </c>
      <c r="O86" s="2">
        <f>N86*100/N82</f>
        <v>57.13163064833006</v>
      </c>
      <c r="P86">
        <v>10</v>
      </c>
    </row>
    <row r="87" spans="1:16" ht="12.75">
      <c r="A87">
        <v>930609</v>
      </c>
      <c r="B87">
        <v>160</v>
      </c>
      <c r="C87">
        <f t="shared" si="7"/>
        <v>230400</v>
      </c>
      <c r="D87" s="1">
        <v>711</v>
      </c>
      <c r="E87" s="20">
        <v>7</v>
      </c>
      <c r="F87" s="20">
        <f t="shared" si="10"/>
        <v>11</v>
      </c>
      <c r="G87" s="20">
        <f t="shared" si="8"/>
        <v>431</v>
      </c>
      <c r="H87" s="1">
        <f t="shared" si="6"/>
        <v>230831</v>
      </c>
      <c r="I87" s="9">
        <f t="shared" si="9"/>
        <v>160.29930555555555</v>
      </c>
      <c r="J87" s="5"/>
      <c r="K87" s="5"/>
      <c r="L87">
        <v>12.5</v>
      </c>
      <c r="M87" s="2">
        <v>136.3</v>
      </c>
      <c r="N87" s="2">
        <v>21.48</v>
      </c>
      <c r="O87" s="2">
        <f>N87*100/N86</f>
        <v>36.93259972489684</v>
      </c>
      <c r="P87">
        <v>12.5</v>
      </c>
    </row>
    <row r="88" spans="1:16" ht="12.75">
      <c r="A88">
        <v>930609</v>
      </c>
      <c r="B88">
        <v>160</v>
      </c>
      <c r="C88">
        <f t="shared" si="7"/>
        <v>230400</v>
      </c>
      <c r="D88" s="1">
        <v>712</v>
      </c>
      <c r="E88" s="20">
        <v>7</v>
      </c>
      <c r="F88" s="20">
        <f t="shared" si="10"/>
        <v>12</v>
      </c>
      <c r="G88" s="20">
        <f t="shared" si="8"/>
        <v>432</v>
      </c>
      <c r="H88" s="1">
        <f t="shared" si="6"/>
        <v>230832</v>
      </c>
      <c r="I88" s="9">
        <f t="shared" si="9"/>
        <v>160.3</v>
      </c>
      <c r="J88" s="5"/>
      <c r="K88" s="5"/>
      <c r="L88">
        <v>15</v>
      </c>
      <c r="M88" s="2">
        <v>131.9</v>
      </c>
      <c r="N88" s="2">
        <v>7.112</v>
      </c>
      <c r="O88" s="2">
        <f>N88*100/N82</f>
        <v>6.986247544204323</v>
      </c>
      <c r="P88">
        <v>15</v>
      </c>
    </row>
    <row r="89" spans="1:16" ht="12.75">
      <c r="A89">
        <v>930609</v>
      </c>
      <c r="B89">
        <v>160</v>
      </c>
      <c r="C89">
        <f t="shared" si="7"/>
        <v>230400</v>
      </c>
      <c r="D89" s="1">
        <v>712</v>
      </c>
      <c r="E89" s="20">
        <v>7</v>
      </c>
      <c r="F89" s="20">
        <f t="shared" si="10"/>
        <v>12</v>
      </c>
      <c r="G89" s="20">
        <f t="shared" si="8"/>
        <v>432</v>
      </c>
      <c r="H89" s="1">
        <f t="shared" si="6"/>
        <v>230832</v>
      </c>
      <c r="I89" s="9">
        <f t="shared" si="9"/>
        <v>160.3</v>
      </c>
      <c r="J89" s="5"/>
      <c r="K89" s="5"/>
      <c r="L89">
        <v>20</v>
      </c>
      <c r="M89" s="2">
        <v>136.6</v>
      </c>
      <c r="N89" s="2">
        <v>2.619</v>
      </c>
      <c r="O89" s="2">
        <f>N89*100/N82</f>
        <v>2.5726915520628686</v>
      </c>
      <c r="P89">
        <v>20</v>
      </c>
    </row>
    <row r="90" spans="1:16" ht="12.75">
      <c r="A90">
        <v>930609</v>
      </c>
      <c r="B90">
        <v>160</v>
      </c>
      <c r="C90">
        <f t="shared" si="7"/>
        <v>230400</v>
      </c>
      <c r="D90" s="1">
        <v>1711</v>
      </c>
      <c r="E90" s="20">
        <v>17</v>
      </c>
      <c r="F90" s="20">
        <f t="shared" si="10"/>
        <v>11</v>
      </c>
      <c r="G90" s="20">
        <f t="shared" si="8"/>
        <v>1031</v>
      </c>
      <c r="H90" s="1">
        <f t="shared" si="6"/>
        <v>231431</v>
      </c>
      <c r="I90" s="9">
        <f t="shared" si="9"/>
        <v>160.71597222222223</v>
      </c>
      <c r="J90" s="23"/>
      <c r="K90" s="23"/>
      <c r="L90">
        <v>0</v>
      </c>
      <c r="M90" s="2">
        <v>205.5</v>
      </c>
      <c r="N90" s="2">
        <v>128.8</v>
      </c>
      <c r="O90" s="2">
        <v>100</v>
      </c>
      <c r="P90">
        <v>0</v>
      </c>
    </row>
    <row r="91" spans="1:16" ht="12.75">
      <c r="A91">
        <v>930609</v>
      </c>
      <c r="B91">
        <v>160</v>
      </c>
      <c r="C91">
        <f t="shared" si="7"/>
        <v>230400</v>
      </c>
      <c r="D91" s="1">
        <v>1711</v>
      </c>
      <c r="E91" s="20">
        <v>17</v>
      </c>
      <c r="F91" s="20">
        <f t="shared" si="10"/>
        <v>11</v>
      </c>
      <c r="G91" s="20">
        <f t="shared" si="8"/>
        <v>1031</v>
      </c>
      <c r="H91" s="1">
        <f t="shared" si="6"/>
        <v>231431</v>
      </c>
      <c r="I91" s="9">
        <f t="shared" si="9"/>
        <v>160.71597222222223</v>
      </c>
      <c r="J91" s="5"/>
      <c r="K91" s="5"/>
      <c r="L91">
        <v>2.5</v>
      </c>
      <c r="M91" s="2">
        <v>204.8</v>
      </c>
      <c r="N91" s="2">
        <v>112.7</v>
      </c>
      <c r="O91" s="2">
        <f>N91*100/N90</f>
        <v>87.49999999999999</v>
      </c>
      <c r="P91">
        <v>2.5</v>
      </c>
    </row>
    <row r="92" spans="1:16" ht="12.75">
      <c r="A92">
        <v>930609</v>
      </c>
      <c r="B92">
        <v>160</v>
      </c>
      <c r="C92">
        <f t="shared" si="7"/>
        <v>230400</v>
      </c>
      <c r="D92" s="1">
        <v>1711</v>
      </c>
      <c r="E92" s="20">
        <v>17</v>
      </c>
      <c r="F92" s="20">
        <f t="shared" si="10"/>
        <v>11</v>
      </c>
      <c r="G92" s="20">
        <f t="shared" si="8"/>
        <v>1031</v>
      </c>
      <c r="H92" s="1">
        <f t="shared" si="6"/>
        <v>231431</v>
      </c>
      <c r="I92" s="9">
        <f t="shared" si="9"/>
        <v>160.71597222222223</v>
      </c>
      <c r="J92" s="5"/>
      <c r="K92" s="5"/>
      <c r="L92">
        <v>5</v>
      </c>
      <c r="M92" s="2">
        <v>204.5</v>
      </c>
      <c r="N92" s="2">
        <v>101</v>
      </c>
      <c r="O92" s="2">
        <f>N92*100/N90</f>
        <v>78.41614906832298</v>
      </c>
      <c r="P92">
        <v>5</v>
      </c>
    </row>
    <row r="93" spans="1:16" ht="12.75">
      <c r="A93">
        <v>930609</v>
      </c>
      <c r="B93">
        <v>160</v>
      </c>
      <c r="C93">
        <f t="shared" si="7"/>
        <v>230400</v>
      </c>
      <c r="D93" s="1">
        <v>1711</v>
      </c>
      <c r="E93" s="20">
        <v>17</v>
      </c>
      <c r="F93" s="20">
        <f t="shared" si="10"/>
        <v>11</v>
      </c>
      <c r="G93" s="20">
        <f t="shared" si="8"/>
        <v>1031</v>
      </c>
      <c r="H93" s="1">
        <f t="shared" si="6"/>
        <v>231431</v>
      </c>
      <c r="I93" s="9">
        <f t="shared" si="9"/>
        <v>160.71597222222223</v>
      </c>
      <c r="J93" s="5"/>
      <c r="K93" s="5"/>
      <c r="L93">
        <v>7.5</v>
      </c>
      <c r="M93" s="2">
        <v>204.1</v>
      </c>
      <c r="N93" s="2">
        <v>79.08</v>
      </c>
      <c r="O93" s="2">
        <f>N93*100/N90</f>
        <v>61.397515527950304</v>
      </c>
      <c r="P93">
        <v>7.5</v>
      </c>
    </row>
    <row r="94" spans="1:16" ht="12.75">
      <c r="A94">
        <v>930609</v>
      </c>
      <c r="B94">
        <v>160</v>
      </c>
      <c r="C94">
        <f t="shared" si="7"/>
        <v>230400</v>
      </c>
      <c r="D94" s="1">
        <v>1711</v>
      </c>
      <c r="E94" s="20">
        <v>17</v>
      </c>
      <c r="F94" s="20">
        <f t="shared" si="10"/>
        <v>11</v>
      </c>
      <c r="G94" s="20">
        <f t="shared" si="8"/>
        <v>1031</v>
      </c>
      <c r="H94" s="1">
        <f t="shared" si="6"/>
        <v>231431</v>
      </c>
      <c r="I94" s="9">
        <f t="shared" si="9"/>
        <v>160.71597222222223</v>
      </c>
      <c r="J94" s="5"/>
      <c r="K94" s="5"/>
      <c r="L94">
        <v>10</v>
      </c>
      <c r="M94" s="2">
        <v>203.8</v>
      </c>
      <c r="N94" s="2">
        <v>68.17</v>
      </c>
      <c r="O94" s="2">
        <f>N94*100/N90</f>
        <v>52.92701863354037</v>
      </c>
      <c r="P94">
        <v>10</v>
      </c>
    </row>
    <row r="95" spans="1:16" ht="12.75">
      <c r="A95">
        <v>930609</v>
      </c>
      <c r="B95">
        <v>160</v>
      </c>
      <c r="C95">
        <f t="shared" si="7"/>
        <v>230400</v>
      </c>
      <c r="D95" s="1">
        <v>1711</v>
      </c>
      <c r="E95" s="20">
        <v>17</v>
      </c>
      <c r="F95" s="20">
        <f t="shared" si="10"/>
        <v>11</v>
      </c>
      <c r="G95" s="20">
        <f t="shared" si="8"/>
        <v>1031</v>
      </c>
      <c r="H95" s="1">
        <f t="shared" si="6"/>
        <v>231431</v>
      </c>
      <c r="I95" s="9">
        <f t="shared" si="9"/>
        <v>160.71597222222223</v>
      </c>
      <c r="J95" s="5"/>
      <c r="K95" s="5"/>
      <c r="L95">
        <v>12.5</v>
      </c>
      <c r="M95" s="2">
        <v>203.3</v>
      </c>
      <c r="N95" s="2">
        <v>27.74</v>
      </c>
      <c r="O95" s="2">
        <f>N95*100/N94</f>
        <v>40.69238668035793</v>
      </c>
      <c r="P95">
        <v>12.5</v>
      </c>
    </row>
    <row r="96" spans="1:16" ht="12.75">
      <c r="A96">
        <v>930609</v>
      </c>
      <c r="B96">
        <v>160</v>
      </c>
      <c r="C96">
        <f t="shared" si="7"/>
        <v>230400</v>
      </c>
      <c r="D96" s="1">
        <v>1712</v>
      </c>
      <c r="E96" s="20">
        <v>17</v>
      </c>
      <c r="F96" s="20">
        <f t="shared" si="10"/>
        <v>12</v>
      </c>
      <c r="G96" s="20">
        <f t="shared" si="8"/>
        <v>1032</v>
      </c>
      <c r="H96" s="1">
        <f t="shared" si="6"/>
        <v>231432</v>
      </c>
      <c r="I96" s="9">
        <f t="shared" si="9"/>
        <v>160.71666666666667</v>
      </c>
      <c r="J96" s="5"/>
      <c r="K96" s="5"/>
      <c r="L96">
        <v>15</v>
      </c>
      <c r="M96" s="2">
        <v>201.1</v>
      </c>
      <c r="N96" s="2">
        <v>8.191</v>
      </c>
      <c r="O96" s="2">
        <f>N96*100/N90</f>
        <v>6.35947204968944</v>
      </c>
      <c r="P96">
        <v>15</v>
      </c>
    </row>
    <row r="97" spans="1:16" ht="12.75">
      <c r="A97">
        <v>930609</v>
      </c>
      <c r="B97">
        <v>160</v>
      </c>
      <c r="C97">
        <f t="shared" si="7"/>
        <v>230400</v>
      </c>
      <c r="D97" s="1">
        <v>1712</v>
      </c>
      <c r="E97" s="20">
        <v>17</v>
      </c>
      <c r="F97" s="20">
        <f t="shared" si="10"/>
        <v>12</v>
      </c>
      <c r="G97" s="20">
        <f t="shared" si="8"/>
        <v>1032</v>
      </c>
      <c r="H97" s="1">
        <f t="shared" si="6"/>
        <v>231432</v>
      </c>
      <c r="I97" s="9">
        <f t="shared" si="9"/>
        <v>160.71666666666667</v>
      </c>
      <c r="J97" s="5"/>
      <c r="K97" s="5"/>
      <c r="L97">
        <v>20</v>
      </c>
      <c r="M97" s="2">
        <v>198.8</v>
      </c>
      <c r="N97" s="2">
        <v>3.042</v>
      </c>
      <c r="O97" s="2">
        <f>N97*100/N90</f>
        <v>2.3618012422360244</v>
      </c>
      <c r="P97">
        <v>20</v>
      </c>
    </row>
    <row r="98" spans="1:16" ht="12.75">
      <c r="A98">
        <v>930610</v>
      </c>
      <c r="B98">
        <v>161</v>
      </c>
      <c r="C98">
        <f t="shared" si="7"/>
        <v>231840</v>
      </c>
      <c r="D98" s="1">
        <v>715</v>
      </c>
      <c r="E98" s="20">
        <v>7</v>
      </c>
      <c r="F98" s="20">
        <f t="shared" si="10"/>
        <v>15</v>
      </c>
      <c r="G98" s="20">
        <f t="shared" si="8"/>
        <v>435</v>
      </c>
      <c r="H98" s="1">
        <f aca="true" t="shared" si="11" ref="H98:H129">G98+C98</f>
        <v>232275</v>
      </c>
      <c r="I98" s="9">
        <f t="shared" si="9"/>
        <v>161.30208333333334</v>
      </c>
      <c r="J98" s="23"/>
      <c r="K98" s="23"/>
      <c r="L98">
        <v>0</v>
      </c>
      <c r="M98" s="2">
        <v>950.1</v>
      </c>
      <c r="N98" s="2">
        <v>1089</v>
      </c>
      <c r="O98" s="2">
        <v>100</v>
      </c>
      <c r="P98">
        <v>0</v>
      </c>
    </row>
    <row r="99" spans="1:16" ht="12.75">
      <c r="A99">
        <v>930610</v>
      </c>
      <c r="B99">
        <v>161</v>
      </c>
      <c r="C99">
        <f t="shared" si="7"/>
        <v>231840</v>
      </c>
      <c r="D99" s="1">
        <v>715</v>
      </c>
      <c r="E99" s="20">
        <v>7</v>
      </c>
      <c r="F99" s="20">
        <f t="shared" si="10"/>
        <v>15</v>
      </c>
      <c r="G99" s="20">
        <f t="shared" si="8"/>
        <v>435</v>
      </c>
      <c r="H99" s="1">
        <f t="shared" si="11"/>
        <v>232275</v>
      </c>
      <c r="I99" s="9">
        <f t="shared" si="9"/>
        <v>161.30208333333334</v>
      </c>
      <c r="J99" s="5"/>
      <c r="K99" s="5"/>
      <c r="L99">
        <v>2.5</v>
      </c>
      <c r="M99" s="2">
        <v>944</v>
      </c>
      <c r="N99" s="2">
        <v>753.3</v>
      </c>
      <c r="O99" s="2">
        <f>N99*100/N98</f>
        <v>69.17355371900827</v>
      </c>
      <c r="P99">
        <v>2.5</v>
      </c>
    </row>
    <row r="100" spans="1:16" ht="12.75">
      <c r="A100">
        <v>930610</v>
      </c>
      <c r="B100">
        <v>161</v>
      </c>
      <c r="C100">
        <f t="shared" si="7"/>
        <v>231840</v>
      </c>
      <c r="D100" s="1">
        <v>715</v>
      </c>
      <c r="E100" s="20">
        <v>7</v>
      </c>
      <c r="F100" s="20">
        <f t="shared" si="10"/>
        <v>15</v>
      </c>
      <c r="G100" s="20">
        <f t="shared" si="8"/>
        <v>435</v>
      </c>
      <c r="H100" s="1">
        <f t="shared" si="11"/>
        <v>232275</v>
      </c>
      <c r="I100" s="9">
        <f t="shared" si="9"/>
        <v>161.30208333333334</v>
      </c>
      <c r="J100" s="5"/>
      <c r="K100" s="5"/>
      <c r="L100">
        <v>5</v>
      </c>
      <c r="M100" s="2">
        <v>947.7</v>
      </c>
      <c r="N100" s="2">
        <v>657.6</v>
      </c>
      <c r="O100" s="2">
        <f>N100*100/N98</f>
        <v>60.38567493112948</v>
      </c>
      <c r="P100">
        <v>5</v>
      </c>
    </row>
    <row r="101" spans="1:16" ht="12.75">
      <c r="A101">
        <v>930610</v>
      </c>
      <c r="B101">
        <v>161</v>
      </c>
      <c r="C101">
        <f t="shared" si="7"/>
        <v>231840</v>
      </c>
      <c r="D101" s="1">
        <v>715</v>
      </c>
      <c r="E101" s="20">
        <v>7</v>
      </c>
      <c r="F101" s="20">
        <f t="shared" si="10"/>
        <v>15</v>
      </c>
      <c r="G101" s="20">
        <f t="shared" si="8"/>
        <v>435</v>
      </c>
      <c r="H101" s="1">
        <f t="shared" si="11"/>
        <v>232275</v>
      </c>
      <c r="I101" s="9">
        <f t="shared" si="9"/>
        <v>161.30208333333334</v>
      </c>
      <c r="J101" s="5"/>
      <c r="K101" s="5"/>
      <c r="L101">
        <v>7.5</v>
      </c>
      <c r="M101" s="2">
        <v>945</v>
      </c>
      <c r="N101" s="2">
        <v>562.9</v>
      </c>
      <c r="O101" s="2">
        <f>N101*100/N98</f>
        <v>51.68962350780533</v>
      </c>
      <c r="P101">
        <v>7.5</v>
      </c>
    </row>
    <row r="102" spans="1:16" ht="12.75">
      <c r="A102">
        <v>930610</v>
      </c>
      <c r="B102">
        <v>161</v>
      </c>
      <c r="C102">
        <f t="shared" si="7"/>
        <v>231840</v>
      </c>
      <c r="D102" s="1">
        <v>715</v>
      </c>
      <c r="E102" s="20">
        <v>7</v>
      </c>
      <c r="F102" s="20">
        <f t="shared" si="10"/>
        <v>15</v>
      </c>
      <c r="G102" s="20">
        <f t="shared" si="8"/>
        <v>435</v>
      </c>
      <c r="H102" s="1">
        <f t="shared" si="11"/>
        <v>232275</v>
      </c>
      <c r="I102" s="9">
        <f t="shared" si="9"/>
        <v>161.30208333333334</v>
      </c>
      <c r="J102" s="5"/>
      <c r="K102" s="5"/>
      <c r="L102">
        <v>10</v>
      </c>
      <c r="M102" s="2">
        <v>957.1</v>
      </c>
      <c r="N102" s="2">
        <v>448.6</v>
      </c>
      <c r="O102" s="2">
        <f>N102*100/N98</f>
        <v>41.19375573921028</v>
      </c>
      <c r="P102">
        <v>10</v>
      </c>
    </row>
    <row r="103" spans="1:16" ht="12.75">
      <c r="A103">
        <v>930610</v>
      </c>
      <c r="B103">
        <v>161</v>
      </c>
      <c r="C103">
        <f t="shared" si="7"/>
        <v>231840</v>
      </c>
      <c r="D103" s="1">
        <v>716</v>
      </c>
      <c r="E103" s="20">
        <v>7</v>
      </c>
      <c r="F103" s="20">
        <f t="shared" si="10"/>
        <v>16</v>
      </c>
      <c r="G103" s="20">
        <f t="shared" si="8"/>
        <v>436</v>
      </c>
      <c r="H103" s="1">
        <f t="shared" si="11"/>
        <v>232276</v>
      </c>
      <c r="I103" s="9">
        <f t="shared" si="9"/>
        <v>161.30277777777778</v>
      </c>
      <c r="J103" s="5"/>
      <c r="K103" s="5"/>
      <c r="L103">
        <v>12.5</v>
      </c>
      <c r="M103" s="2">
        <v>961</v>
      </c>
      <c r="N103" s="2">
        <v>135</v>
      </c>
      <c r="O103" s="2">
        <f>N103*100/N102</f>
        <v>30.093624609897457</v>
      </c>
      <c r="P103">
        <v>12.5</v>
      </c>
    </row>
    <row r="104" spans="1:16" ht="12.75">
      <c r="A104">
        <v>930610</v>
      </c>
      <c r="B104">
        <v>161</v>
      </c>
      <c r="C104">
        <f t="shared" si="7"/>
        <v>231840</v>
      </c>
      <c r="D104" s="1">
        <v>716</v>
      </c>
      <c r="E104" s="20">
        <v>7</v>
      </c>
      <c r="F104" s="20">
        <f t="shared" si="10"/>
        <v>16</v>
      </c>
      <c r="G104" s="20">
        <f t="shared" si="8"/>
        <v>436</v>
      </c>
      <c r="H104" s="1">
        <f t="shared" si="11"/>
        <v>232276</v>
      </c>
      <c r="I104" s="9">
        <f t="shared" si="9"/>
        <v>161.30277777777778</v>
      </c>
      <c r="J104" s="5"/>
      <c r="K104" s="5"/>
      <c r="L104">
        <v>15</v>
      </c>
      <c r="M104" s="2">
        <v>958.7</v>
      </c>
      <c r="N104" s="2">
        <v>36.35</v>
      </c>
      <c r="O104" s="2">
        <f>N104*100/N98</f>
        <v>3.3379247015610654</v>
      </c>
      <c r="P104">
        <v>15</v>
      </c>
    </row>
    <row r="105" spans="1:16" ht="12.75">
      <c r="A105">
        <v>930610</v>
      </c>
      <c r="B105">
        <v>161</v>
      </c>
      <c r="C105">
        <f t="shared" si="7"/>
        <v>231840</v>
      </c>
      <c r="D105" s="1">
        <v>716</v>
      </c>
      <c r="E105" s="20">
        <v>7</v>
      </c>
      <c r="F105" s="20">
        <f t="shared" si="10"/>
        <v>16</v>
      </c>
      <c r="G105" s="20">
        <f t="shared" si="8"/>
        <v>436</v>
      </c>
      <c r="H105" s="1">
        <f t="shared" si="11"/>
        <v>232276</v>
      </c>
      <c r="I105" s="9">
        <f t="shared" si="9"/>
        <v>161.30277777777778</v>
      </c>
      <c r="J105" s="5"/>
      <c r="K105" s="5"/>
      <c r="L105">
        <v>20</v>
      </c>
      <c r="M105" s="2">
        <v>952</v>
      </c>
      <c r="N105" s="2">
        <v>12.03</v>
      </c>
      <c r="O105" s="2">
        <f>N105*100/N98</f>
        <v>1.1046831955922864</v>
      </c>
      <c r="P105">
        <v>20</v>
      </c>
    </row>
    <row r="106" spans="1:16" ht="12.75">
      <c r="A106">
        <v>930610</v>
      </c>
      <c r="B106">
        <v>161</v>
      </c>
      <c r="C106">
        <f t="shared" si="7"/>
        <v>231840</v>
      </c>
      <c r="D106" s="1">
        <v>1927</v>
      </c>
      <c r="E106" s="20">
        <v>19</v>
      </c>
      <c r="F106" s="20">
        <f t="shared" si="10"/>
        <v>27</v>
      </c>
      <c r="G106" s="20">
        <f t="shared" si="8"/>
        <v>1167</v>
      </c>
      <c r="H106" s="1">
        <f t="shared" si="11"/>
        <v>233007</v>
      </c>
      <c r="I106" s="9">
        <f t="shared" si="9"/>
        <v>161.81041666666667</v>
      </c>
      <c r="J106" s="23"/>
      <c r="K106" s="23"/>
      <c r="L106">
        <v>0</v>
      </c>
      <c r="M106" s="2">
        <v>94.16</v>
      </c>
      <c r="N106" s="2">
        <v>74.02</v>
      </c>
      <c r="O106" s="2">
        <v>100</v>
      </c>
      <c r="P106">
        <v>0</v>
      </c>
    </row>
    <row r="107" spans="1:16" ht="12.75">
      <c r="A107">
        <v>930610</v>
      </c>
      <c r="B107">
        <v>161</v>
      </c>
      <c r="C107">
        <f t="shared" si="7"/>
        <v>231840</v>
      </c>
      <c r="D107" s="1">
        <v>1927</v>
      </c>
      <c r="E107" s="20">
        <v>19</v>
      </c>
      <c r="F107" s="20">
        <f t="shared" si="10"/>
        <v>27</v>
      </c>
      <c r="G107" s="20">
        <f t="shared" si="8"/>
        <v>1167</v>
      </c>
      <c r="H107" s="1">
        <f t="shared" si="11"/>
        <v>233007</v>
      </c>
      <c r="I107" s="9">
        <f t="shared" si="9"/>
        <v>161.81041666666667</v>
      </c>
      <c r="J107" s="5"/>
      <c r="K107" s="5"/>
      <c r="L107">
        <v>2.5</v>
      </c>
      <c r="M107" s="2">
        <v>92.71</v>
      </c>
      <c r="N107" s="2">
        <v>60.39</v>
      </c>
      <c r="O107" s="2">
        <f>N107*100/N106</f>
        <v>81.58605782221022</v>
      </c>
      <c r="P107">
        <v>2.5</v>
      </c>
    </row>
    <row r="108" spans="1:16" ht="12.75">
      <c r="A108">
        <v>930610</v>
      </c>
      <c r="B108">
        <v>161</v>
      </c>
      <c r="C108">
        <f t="shared" si="7"/>
        <v>231840</v>
      </c>
      <c r="D108" s="1">
        <v>1927</v>
      </c>
      <c r="E108" s="20">
        <v>19</v>
      </c>
      <c r="F108" s="20">
        <f t="shared" si="10"/>
        <v>27</v>
      </c>
      <c r="G108" s="20">
        <f t="shared" si="8"/>
        <v>1167</v>
      </c>
      <c r="H108" s="1">
        <f t="shared" si="11"/>
        <v>233007</v>
      </c>
      <c r="I108" s="9">
        <f t="shared" si="9"/>
        <v>161.81041666666667</v>
      </c>
      <c r="J108" s="5"/>
      <c r="K108" s="5"/>
      <c r="L108">
        <v>5</v>
      </c>
      <c r="M108" s="2">
        <v>93.63</v>
      </c>
      <c r="N108" s="2">
        <v>48.06</v>
      </c>
      <c r="O108" s="2">
        <f>N108*100/N106</f>
        <v>64.92839773034315</v>
      </c>
      <c r="P108">
        <v>5</v>
      </c>
    </row>
    <row r="109" spans="1:16" ht="12.75">
      <c r="A109">
        <v>930610</v>
      </c>
      <c r="B109">
        <v>161</v>
      </c>
      <c r="C109">
        <f t="shared" si="7"/>
        <v>231840</v>
      </c>
      <c r="D109" s="1">
        <v>1927</v>
      </c>
      <c r="E109" s="20">
        <v>19</v>
      </c>
      <c r="F109" s="20">
        <f t="shared" si="10"/>
        <v>27</v>
      </c>
      <c r="G109" s="20">
        <f t="shared" si="8"/>
        <v>1167</v>
      </c>
      <c r="H109" s="1">
        <f t="shared" si="11"/>
        <v>233007</v>
      </c>
      <c r="I109" s="9">
        <f t="shared" si="9"/>
        <v>161.81041666666667</v>
      </c>
      <c r="J109" s="5"/>
      <c r="K109" s="5"/>
      <c r="L109">
        <v>7.5</v>
      </c>
      <c r="M109" s="2">
        <v>92.58</v>
      </c>
      <c r="N109" s="2">
        <v>38.74</v>
      </c>
      <c r="O109" s="2">
        <f>N109*100/N106</f>
        <v>52.33720616049717</v>
      </c>
      <c r="P109">
        <v>7.5</v>
      </c>
    </row>
    <row r="110" spans="1:16" ht="12.75">
      <c r="A110">
        <v>930610</v>
      </c>
      <c r="B110">
        <v>161</v>
      </c>
      <c r="C110">
        <f t="shared" si="7"/>
        <v>231840</v>
      </c>
      <c r="D110" s="1">
        <v>1928</v>
      </c>
      <c r="E110" s="20">
        <v>19</v>
      </c>
      <c r="F110" s="20">
        <f t="shared" si="10"/>
        <v>28</v>
      </c>
      <c r="G110" s="20">
        <f t="shared" si="8"/>
        <v>1168</v>
      </c>
      <c r="H110" s="1">
        <f t="shared" si="11"/>
        <v>233008</v>
      </c>
      <c r="I110" s="9">
        <f t="shared" si="9"/>
        <v>161.8111111111111</v>
      </c>
      <c r="J110" s="5"/>
      <c r="K110" s="5"/>
      <c r="L110">
        <v>10</v>
      </c>
      <c r="M110" s="2">
        <v>92.58</v>
      </c>
      <c r="N110" s="2">
        <v>34.39</v>
      </c>
      <c r="O110" s="2">
        <f>N110*100/N106</f>
        <v>46.46041610375575</v>
      </c>
      <c r="P110">
        <v>10</v>
      </c>
    </row>
    <row r="111" spans="1:16" ht="12.75">
      <c r="A111">
        <v>930610</v>
      </c>
      <c r="B111">
        <v>161</v>
      </c>
      <c r="C111">
        <f t="shared" si="7"/>
        <v>231840</v>
      </c>
      <c r="D111" s="1">
        <v>1928</v>
      </c>
      <c r="E111" s="20">
        <v>19</v>
      </c>
      <c r="F111" s="20">
        <f t="shared" si="10"/>
        <v>28</v>
      </c>
      <c r="G111" s="20">
        <f t="shared" si="8"/>
        <v>1168</v>
      </c>
      <c r="H111" s="1">
        <f t="shared" si="11"/>
        <v>233008</v>
      </c>
      <c r="I111" s="9">
        <f t="shared" si="9"/>
        <v>161.8111111111111</v>
      </c>
      <c r="J111" s="5"/>
      <c r="K111" s="5"/>
      <c r="L111">
        <v>12.5</v>
      </c>
      <c r="M111" s="2">
        <v>92.75</v>
      </c>
      <c r="N111" s="2">
        <v>12.63</v>
      </c>
      <c r="O111" s="2">
        <f>N111*100/N110</f>
        <v>36.72579238150625</v>
      </c>
      <c r="P111">
        <v>12.5</v>
      </c>
    </row>
    <row r="112" spans="1:16" ht="12.75">
      <c r="A112">
        <v>930610</v>
      </c>
      <c r="B112">
        <v>161</v>
      </c>
      <c r="C112">
        <f t="shared" si="7"/>
        <v>231840</v>
      </c>
      <c r="D112" s="1">
        <v>1928</v>
      </c>
      <c r="E112" s="20">
        <v>19</v>
      </c>
      <c r="F112" s="20">
        <f t="shared" si="10"/>
        <v>28</v>
      </c>
      <c r="G112" s="20">
        <f t="shared" si="8"/>
        <v>1168</v>
      </c>
      <c r="H112" s="1">
        <f t="shared" si="11"/>
        <v>233008</v>
      </c>
      <c r="I112" s="9">
        <f t="shared" si="9"/>
        <v>161.8111111111111</v>
      </c>
      <c r="J112" s="5"/>
      <c r="K112" s="5"/>
      <c r="L112">
        <v>15</v>
      </c>
      <c r="M112" s="2">
        <v>92.98</v>
      </c>
      <c r="N112" s="2">
        <v>3.282</v>
      </c>
      <c r="O112" s="2">
        <f>N112*100/N106</f>
        <v>4.4339367738449065</v>
      </c>
      <c r="P112">
        <v>15</v>
      </c>
    </row>
    <row r="113" spans="1:16" ht="12.75">
      <c r="A113">
        <v>930610</v>
      </c>
      <c r="B113">
        <v>161</v>
      </c>
      <c r="C113">
        <f t="shared" si="7"/>
        <v>231840</v>
      </c>
      <c r="D113" s="1">
        <v>1928</v>
      </c>
      <c r="E113" s="20">
        <v>19</v>
      </c>
      <c r="F113" s="20">
        <f t="shared" si="10"/>
        <v>28</v>
      </c>
      <c r="G113" s="20">
        <f t="shared" si="8"/>
        <v>1168</v>
      </c>
      <c r="H113" s="1">
        <f t="shared" si="11"/>
        <v>233008</v>
      </c>
      <c r="I113" s="9">
        <f t="shared" si="9"/>
        <v>161.8111111111111</v>
      </c>
      <c r="J113" s="5"/>
      <c r="K113" s="5"/>
      <c r="L113">
        <v>20</v>
      </c>
      <c r="M113" s="2">
        <v>93</v>
      </c>
      <c r="N113" s="2">
        <v>0.7729</v>
      </c>
      <c r="O113" s="2">
        <f>N113*100/N106</f>
        <v>1.0441772493920563</v>
      </c>
      <c r="P113">
        <v>20</v>
      </c>
    </row>
    <row r="114" spans="1:16" ht="12.75">
      <c r="A114">
        <v>930611</v>
      </c>
      <c r="B114">
        <v>162</v>
      </c>
      <c r="C114">
        <f t="shared" si="7"/>
        <v>233280</v>
      </c>
      <c r="D114" s="1">
        <v>847</v>
      </c>
      <c r="E114" s="20">
        <v>8</v>
      </c>
      <c r="F114" s="20">
        <f t="shared" si="10"/>
        <v>47</v>
      </c>
      <c r="G114" s="20">
        <f t="shared" si="8"/>
        <v>527</v>
      </c>
      <c r="H114" s="1">
        <f t="shared" si="11"/>
        <v>233807</v>
      </c>
      <c r="I114" s="9">
        <f t="shared" si="9"/>
        <v>162.3659722222222</v>
      </c>
      <c r="J114" s="23"/>
      <c r="K114" s="23"/>
      <c r="L114">
        <v>0</v>
      </c>
      <c r="M114" s="2">
        <v>1415</v>
      </c>
      <c r="N114" s="2">
        <v>1643</v>
      </c>
      <c r="O114" s="2">
        <v>100</v>
      </c>
      <c r="P114">
        <v>0</v>
      </c>
    </row>
    <row r="115" spans="1:16" ht="12.75">
      <c r="A115">
        <v>930611</v>
      </c>
      <c r="B115">
        <v>162</v>
      </c>
      <c r="C115">
        <f t="shared" si="7"/>
        <v>233280</v>
      </c>
      <c r="D115" s="1">
        <v>847</v>
      </c>
      <c r="E115" s="20">
        <v>8</v>
      </c>
      <c r="F115" s="20">
        <f t="shared" si="10"/>
        <v>47</v>
      </c>
      <c r="G115" s="20">
        <f t="shared" si="8"/>
        <v>527</v>
      </c>
      <c r="H115" s="1">
        <f t="shared" si="11"/>
        <v>233807</v>
      </c>
      <c r="I115" s="9">
        <f t="shared" si="9"/>
        <v>162.3659722222222</v>
      </c>
      <c r="J115" s="5"/>
      <c r="K115" s="5"/>
      <c r="L115">
        <v>2.5</v>
      </c>
      <c r="M115" s="2">
        <v>1406</v>
      </c>
      <c r="N115" s="2">
        <v>1165</v>
      </c>
      <c r="O115" s="2">
        <f>N115*100/N114</f>
        <v>70.90687766281192</v>
      </c>
      <c r="P115">
        <v>2.5</v>
      </c>
    </row>
    <row r="116" spans="1:16" ht="12.75">
      <c r="A116">
        <v>930611</v>
      </c>
      <c r="B116">
        <v>162</v>
      </c>
      <c r="C116">
        <f t="shared" si="7"/>
        <v>233280</v>
      </c>
      <c r="D116" s="1">
        <v>847</v>
      </c>
      <c r="E116" s="20">
        <v>8</v>
      </c>
      <c r="F116" s="20">
        <f t="shared" si="10"/>
        <v>47</v>
      </c>
      <c r="G116" s="20">
        <f t="shared" si="8"/>
        <v>527</v>
      </c>
      <c r="H116" s="1">
        <f t="shared" si="11"/>
        <v>233807</v>
      </c>
      <c r="I116" s="9">
        <f t="shared" si="9"/>
        <v>162.3659722222222</v>
      </c>
      <c r="J116" s="5"/>
      <c r="K116" s="5"/>
      <c r="L116">
        <v>5</v>
      </c>
      <c r="M116" s="2">
        <v>1386</v>
      </c>
      <c r="N116" s="2">
        <v>882.7</v>
      </c>
      <c r="O116" s="2">
        <f>N116*100/N114</f>
        <v>53.72489348752283</v>
      </c>
      <c r="P116">
        <v>5</v>
      </c>
    </row>
    <row r="117" spans="1:16" ht="12.75">
      <c r="A117">
        <v>930611</v>
      </c>
      <c r="B117">
        <v>162</v>
      </c>
      <c r="C117">
        <f t="shared" si="7"/>
        <v>233280</v>
      </c>
      <c r="D117" s="1">
        <v>847</v>
      </c>
      <c r="E117" s="20">
        <v>8</v>
      </c>
      <c r="F117" s="20">
        <f t="shared" si="10"/>
        <v>47</v>
      </c>
      <c r="G117" s="20">
        <f t="shared" si="8"/>
        <v>527</v>
      </c>
      <c r="H117" s="1">
        <f t="shared" si="11"/>
        <v>233807</v>
      </c>
      <c r="I117" s="9">
        <f t="shared" si="9"/>
        <v>162.3659722222222</v>
      </c>
      <c r="J117" s="5"/>
      <c r="K117" s="5"/>
      <c r="L117">
        <v>7.5</v>
      </c>
      <c r="M117" s="2">
        <v>1386</v>
      </c>
      <c r="N117" s="2">
        <v>805.8</v>
      </c>
      <c r="O117" s="2">
        <f>N117*100/N114</f>
        <v>49.04443091905052</v>
      </c>
      <c r="P117">
        <v>7.5</v>
      </c>
    </row>
    <row r="118" spans="1:16" ht="12.75">
      <c r="A118">
        <v>930611</v>
      </c>
      <c r="B118">
        <v>162</v>
      </c>
      <c r="C118">
        <f t="shared" si="7"/>
        <v>233280</v>
      </c>
      <c r="D118" s="1">
        <v>847</v>
      </c>
      <c r="E118" s="20">
        <v>8</v>
      </c>
      <c r="F118" s="20">
        <f t="shared" si="10"/>
        <v>47</v>
      </c>
      <c r="G118" s="20">
        <f t="shared" si="8"/>
        <v>527</v>
      </c>
      <c r="H118" s="1">
        <f t="shared" si="11"/>
        <v>233807</v>
      </c>
      <c r="I118" s="9">
        <f t="shared" si="9"/>
        <v>162.3659722222222</v>
      </c>
      <c r="J118" s="5"/>
      <c r="K118" s="5"/>
      <c r="L118">
        <v>10</v>
      </c>
      <c r="M118" s="2">
        <v>1389</v>
      </c>
      <c r="N118" s="2">
        <v>619.4</v>
      </c>
      <c r="O118" s="2">
        <f>N118*100/N114</f>
        <v>37.69933049300061</v>
      </c>
      <c r="P118">
        <v>10</v>
      </c>
    </row>
    <row r="119" spans="1:16" ht="12.75">
      <c r="A119">
        <v>930611</v>
      </c>
      <c r="B119">
        <v>162</v>
      </c>
      <c r="C119">
        <f t="shared" si="7"/>
        <v>233280</v>
      </c>
      <c r="D119" s="1">
        <v>847</v>
      </c>
      <c r="E119" s="20">
        <v>8</v>
      </c>
      <c r="F119" s="20">
        <f t="shared" si="10"/>
        <v>47</v>
      </c>
      <c r="G119" s="20">
        <f t="shared" si="8"/>
        <v>527</v>
      </c>
      <c r="H119" s="1">
        <f t="shared" si="11"/>
        <v>233807</v>
      </c>
      <c r="I119" s="9">
        <f t="shared" si="9"/>
        <v>162.3659722222222</v>
      </c>
      <c r="J119" s="5"/>
      <c r="K119" s="5"/>
      <c r="L119">
        <v>12.5</v>
      </c>
      <c r="M119" s="2">
        <v>1401</v>
      </c>
      <c r="N119" s="2">
        <v>205</v>
      </c>
      <c r="O119" s="2">
        <f>N119*100/N118</f>
        <v>33.096545043590574</v>
      </c>
      <c r="P119">
        <v>12.5</v>
      </c>
    </row>
    <row r="120" spans="1:16" ht="12.75">
      <c r="A120">
        <v>930611</v>
      </c>
      <c r="B120">
        <v>162</v>
      </c>
      <c r="C120">
        <f t="shared" si="7"/>
        <v>233280</v>
      </c>
      <c r="D120" s="1">
        <v>848</v>
      </c>
      <c r="E120" s="20">
        <v>8</v>
      </c>
      <c r="F120" s="20">
        <f t="shared" si="10"/>
        <v>48</v>
      </c>
      <c r="G120" s="20">
        <f t="shared" si="8"/>
        <v>528</v>
      </c>
      <c r="H120" s="1">
        <f t="shared" si="11"/>
        <v>233808</v>
      </c>
      <c r="I120" s="9">
        <f t="shared" si="9"/>
        <v>162.36666666666667</v>
      </c>
      <c r="J120" s="5"/>
      <c r="K120" s="5"/>
      <c r="L120">
        <v>15</v>
      </c>
      <c r="M120" s="2">
        <v>1417</v>
      </c>
      <c r="N120" s="2">
        <v>50.82</v>
      </c>
      <c r="O120" s="2">
        <f>N120*100/N114</f>
        <v>3.0931223371880705</v>
      </c>
      <c r="P120">
        <v>15</v>
      </c>
    </row>
    <row r="121" spans="1:16" ht="12.75">
      <c r="A121">
        <v>930611</v>
      </c>
      <c r="B121">
        <v>162</v>
      </c>
      <c r="C121">
        <f t="shared" si="7"/>
        <v>233280</v>
      </c>
      <c r="D121" s="1">
        <v>848</v>
      </c>
      <c r="E121" s="20">
        <v>8</v>
      </c>
      <c r="F121" s="20">
        <f t="shared" si="10"/>
        <v>48</v>
      </c>
      <c r="G121" s="20">
        <f t="shared" si="8"/>
        <v>528</v>
      </c>
      <c r="H121" s="1">
        <f t="shared" si="11"/>
        <v>233808</v>
      </c>
      <c r="I121" s="9">
        <f t="shared" si="9"/>
        <v>162.36666666666667</v>
      </c>
      <c r="J121" s="5"/>
      <c r="K121" s="5"/>
      <c r="L121">
        <v>20</v>
      </c>
      <c r="M121" s="2">
        <v>1434</v>
      </c>
      <c r="N121" s="2">
        <v>15.67</v>
      </c>
      <c r="O121" s="2">
        <f>N121*100/N114</f>
        <v>0.9537431527693244</v>
      </c>
      <c r="P121">
        <v>20</v>
      </c>
    </row>
    <row r="122" spans="1:16" ht="12.75">
      <c r="A122">
        <v>930611</v>
      </c>
      <c r="B122">
        <v>162</v>
      </c>
      <c r="C122">
        <f t="shared" si="7"/>
        <v>233280</v>
      </c>
      <c r="D122" s="1">
        <v>1715</v>
      </c>
      <c r="E122" s="20">
        <v>17</v>
      </c>
      <c r="F122" s="20">
        <f t="shared" si="10"/>
        <v>15</v>
      </c>
      <c r="G122" s="20">
        <f t="shared" si="8"/>
        <v>1035</v>
      </c>
      <c r="H122" s="1">
        <f t="shared" si="11"/>
        <v>234315</v>
      </c>
      <c r="I122" s="9">
        <f t="shared" si="9"/>
        <v>162.71875</v>
      </c>
      <c r="J122" s="23"/>
      <c r="K122" s="23"/>
      <c r="L122">
        <v>0</v>
      </c>
      <c r="M122" s="2">
        <v>226.2</v>
      </c>
      <c r="N122" s="2">
        <v>272</v>
      </c>
      <c r="O122" s="2">
        <v>100</v>
      </c>
      <c r="P122">
        <v>0</v>
      </c>
    </row>
    <row r="123" spans="1:16" ht="12.75">
      <c r="A123">
        <v>930611</v>
      </c>
      <c r="B123">
        <v>162</v>
      </c>
      <c r="C123">
        <f t="shared" si="7"/>
        <v>233280</v>
      </c>
      <c r="D123" s="1">
        <v>1715</v>
      </c>
      <c r="E123" s="20">
        <v>17</v>
      </c>
      <c r="F123" s="20">
        <f t="shared" si="10"/>
        <v>15</v>
      </c>
      <c r="G123" s="20">
        <f t="shared" si="8"/>
        <v>1035</v>
      </c>
      <c r="H123" s="1">
        <f t="shared" si="11"/>
        <v>234315</v>
      </c>
      <c r="I123" s="9">
        <f t="shared" si="9"/>
        <v>162.71875</v>
      </c>
      <c r="J123" s="5"/>
      <c r="K123" s="5"/>
      <c r="L123">
        <v>2.5</v>
      </c>
      <c r="M123" s="2">
        <v>261.4</v>
      </c>
      <c r="N123" s="2">
        <v>220.4</v>
      </c>
      <c r="O123" s="2">
        <f>N123*100/N122</f>
        <v>81.02941176470588</v>
      </c>
      <c r="P123">
        <v>2.5</v>
      </c>
    </row>
    <row r="124" spans="1:16" ht="12.75">
      <c r="A124">
        <v>930611</v>
      </c>
      <c r="B124">
        <v>162</v>
      </c>
      <c r="C124">
        <f t="shared" si="7"/>
        <v>233280</v>
      </c>
      <c r="D124" s="1">
        <v>1715</v>
      </c>
      <c r="E124" s="20">
        <v>17</v>
      </c>
      <c r="F124" s="20">
        <f t="shared" si="10"/>
        <v>15</v>
      </c>
      <c r="G124" s="20">
        <f t="shared" si="8"/>
        <v>1035</v>
      </c>
      <c r="H124" s="1">
        <f t="shared" si="11"/>
        <v>234315</v>
      </c>
      <c r="I124" s="9">
        <f t="shared" si="9"/>
        <v>162.71875</v>
      </c>
      <c r="J124" s="5"/>
      <c r="K124" s="5"/>
      <c r="L124">
        <v>5</v>
      </c>
      <c r="M124" s="2">
        <v>321.7</v>
      </c>
      <c r="N124" s="2">
        <v>187.2</v>
      </c>
      <c r="O124" s="2">
        <f>N124*100/N122</f>
        <v>68.82352941176471</v>
      </c>
      <c r="P124">
        <v>5</v>
      </c>
    </row>
    <row r="125" spans="1:16" ht="12.75">
      <c r="A125">
        <v>930611</v>
      </c>
      <c r="B125">
        <v>162</v>
      </c>
      <c r="C125">
        <f t="shared" si="7"/>
        <v>233280</v>
      </c>
      <c r="D125" s="1">
        <v>1715</v>
      </c>
      <c r="E125" s="20">
        <v>17</v>
      </c>
      <c r="F125" s="20">
        <f t="shared" si="10"/>
        <v>15</v>
      </c>
      <c r="G125" s="20">
        <f t="shared" si="8"/>
        <v>1035</v>
      </c>
      <c r="H125" s="1">
        <f t="shared" si="11"/>
        <v>234315</v>
      </c>
      <c r="I125" s="9">
        <f t="shared" si="9"/>
        <v>162.71875</v>
      </c>
      <c r="J125" s="5"/>
      <c r="K125" s="5"/>
      <c r="L125">
        <v>7.5</v>
      </c>
      <c r="M125" s="2">
        <v>333.1</v>
      </c>
      <c r="N125" s="2">
        <v>151.8</v>
      </c>
      <c r="O125" s="2">
        <f>N125*100/N122</f>
        <v>55.80882352941177</v>
      </c>
      <c r="P125">
        <v>7.5</v>
      </c>
    </row>
    <row r="126" spans="1:16" ht="12.75">
      <c r="A126">
        <v>930611</v>
      </c>
      <c r="B126">
        <v>162</v>
      </c>
      <c r="C126">
        <f t="shared" si="7"/>
        <v>233280</v>
      </c>
      <c r="D126" s="1">
        <v>1715</v>
      </c>
      <c r="E126" s="20">
        <v>17</v>
      </c>
      <c r="F126" s="20">
        <f t="shared" si="10"/>
        <v>15</v>
      </c>
      <c r="G126" s="20">
        <f t="shared" si="8"/>
        <v>1035</v>
      </c>
      <c r="H126" s="1">
        <f t="shared" si="11"/>
        <v>234315</v>
      </c>
      <c r="I126" s="9">
        <f t="shared" si="9"/>
        <v>162.71875</v>
      </c>
      <c r="J126" s="5"/>
      <c r="K126" s="5"/>
      <c r="L126">
        <v>10</v>
      </c>
      <c r="M126" s="2">
        <v>363.1</v>
      </c>
      <c r="N126" s="2">
        <v>122.3</v>
      </c>
      <c r="O126" s="2">
        <f>N126*100/N122</f>
        <v>44.963235294117645</v>
      </c>
      <c r="P126">
        <v>10</v>
      </c>
    </row>
    <row r="127" spans="1:16" ht="12.75">
      <c r="A127">
        <v>930611</v>
      </c>
      <c r="B127">
        <v>162</v>
      </c>
      <c r="C127">
        <f t="shared" si="7"/>
        <v>233280</v>
      </c>
      <c r="D127" s="1">
        <v>1716</v>
      </c>
      <c r="E127" s="20">
        <v>17</v>
      </c>
      <c r="F127" s="20">
        <f t="shared" si="10"/>
        <v>16</v>
      </c>
      <c r="G127" s="20">
        <f t="shared" si="8"/>
        <v>1036</v>
      </c>
      <c r="H127" s="1">
        <f t="shared" si="11"/>
        <v>234316</v>
      </c>
      <c r="I127" s="9">
        <f t="shared" si="9"/>
        <v>162.71944444444443</v>
      </c>
      <c r="J127" s="5"/>
      <c r="K127" s="5"/>
      <c r="L127">
        <v>12.5</v>
      </c>
      <c r="M127" s="2">
        <v>617</v>
      </c>
      <c r="N127" s="2">
        <v>45.96</v>
      </c>
      <c r="O127" s="2">
        <f>N127*100/N126</f>
        <v>37.57972199509403</v>
      </c>
      <c r="P127">
        <v>12.5</v>
      </c>
    </row>
    <row r="128" spans="1:16" ht="12.75">
      <c r="A128">
        <v>930611</v>
      </c>
      <c r="B128">
        <v>162</v>
      </c>
      <c r="C128">
        <f t="shared" si="7"/>
        <v>233280</v>
      </c>
      <c r="D128" s="1">
        <v>1716</v>
      </c>
      <c r="E128" s="20">
        <v>17</v>
      </c>
      <c r="F128" s="20">
        <f t="shared" si="10"/>
        <v>16</v>
      </c>
      <c r="G128" s="20">
        <f t="shared" si="8"/>
        <v>1036</v>
      </c>
      <c r="H128" s="1">
        <f t="shared" si="11"/>
        <v>234316</v>
      </c>
      <c r="I128" s="9">
        <f t="shared" si="9"/>
        <v>162.71944444444443</v>
      </c>
      <c r="J128" s="5"/>
      <c r="K128" s="5"/>
      <c r="L128">
        <v>15</v>
      </c>
      <c r="M128" s="2">
        <v>667.6</v>
      </c>
      <c r="N128" s="2">
        <v>11.33</v>
      </c>
      <c r="O128" s="2">
        <f>N128*100/N122</f>
        <v>4.165441176470588</v>
      </c>
      <c r="P128">
        <v>15</v>
      </c>
    </row>
    <row r="129" spans="1:16" ht="12.75">
      <c r="A129">
        <v>930611</v>
      </c>
      <c r="B129">
        <v>162</v>
      </c>
      <c r="C129">
        <f t="shared" si="7"/>
        <v>233280</v>
      </c>
      <c r="D129" s="1">
        <v>1716</v>
      </c>
      <c r="E129" s="20">
        <v>17</v>
      </c>
      <c r="F129" s="20">
        <f t="shared" si="10"/>
        <v>16</v>
      </c>
      <c r="G129" s="20">
        <f t="shared" si="8"/>
        <v>1036</v>
      </c>
      <c r="H129" s="1">
        <f t="shared" si="11"/>
        <v>234316</v>
      </c>
      <c r="I129" s="9">
        <f t="shared" si="9"/>
        <v>162.71944444444443</v>
      </c>
      <c r="J129" s="5"/>
      <c r="K129" s="5"/>
      <c r="L129">
        <v>20</v>
      </c>
      <c r="M129" s="2">
        <v>163</v>
      </c>
      <c r="N129" s="2">
        <v>2.866</v>
      </c>
      <c r="O129" s="2">
        <f>N129*100/N122</f>
        <v>1.0536764705882353</v>
      </c>
      <c r="P129">
        <v>20</v>
      </c>
    </row>
    <row r="130" spans="1:16" ht="12.75">
      <c r="A130">
        <v>930612</v>
      </c>
      <c r="B130">
        <v>163</v>
      </c>
      <c r="C130">
        <f t="shared" si="7"/>
        <v>234720</v>
      </c>
      <c r="D130" s="1">
        <v>650</v>
      </c>
      <c r="E130" s="20">
        <v>6</v>
      </c>
      <c r="F130" s="20">
        <f t="shared" si="10"/>
        <v>50</v>
      </c>
      <c r="G130" s="20">
        <f t="shared" si="8"/>
        <v>410</v>
      </c>
      <c r="H130" s="1">
        <f aca="true" t="shared" si="12" ref="H130:H161">G130+C130</f>
        <v>235130</v>
      </c>
      <c r="I130" s="9">
        <f t="shared" si="9"/>
        <v>163.28472222222223</v>
      </c>
      <c r="J130" s="23"/>
      <c r="K130" s="23"/>
      <c r="L130">
        <v>0</v>
      </c>
      <c r="M130" s="2">
        <v>995</v>
      </c>
      <c r="N130" s="2">
        <v>907.8</v>
      </c>
      <c r="O130" s="2">
        <v>100</v>
      </c>
      <c r="P130">
        <v>0</v>
      </c>
    </row>
    <row r="131" spans="1:16" ht="12.75">
      <c r="A131">
        <v>930612</v>
      </c>
      <c r="B131">
        <v>163</v>
      </c>
      <c r="C131">
        <f aca="true" t="shared" si="13" ref="C131:C153">B131*1440</f>
        <v>234720</v>
      </c>
      <c r="D131" s="1">
        <v>650</v>
      </c>
      <c r="E131" s="20">
        <v>6</v>
      </c>
      <c r="F131" s="20">
        <f t="shared" si="10"/>
        <v>50</v>
      </c>
      <c r="G131" s="20">
        <f aca="true" t="shared" si="14" ref="G131:G153">(E131*60)+F131</f>
        <v>410</v>
      </c>
      <c r="H131" s="1">
        <f t="shared" si="12"/>
        <v>235130</v>
      </c>
      <c r="I131" s="9">
        <f aca="true" t="shared" si="15" ref="I131:I153">H131/1440</f>
        <v>163.28472222222223</v>
      </c>
      <c r="J131" s="5"/>
      <c r="K131" s="5"/>
      <c r="L131">
        <v>2.5</v>
      </c>
      <c r="M131" s="2">
        <v>1014</v>
      </c>
      <c r="N131" s="2">
        <v>849.4</v>
      </c>
      <c r="O131" s="2">
        <f>N131*100/N130</f>
        <v>93.56686494822648</v>
      </c>
      <c r="P131">
        <v>2.5</v>
      </c>
    </row>
    <row r="132" spans="1:16" ht="12.75">
      <c r="A132">
        <v>930612</v>
      </c>
      <c r="B132">
        <v>163</v>
      </c>
      <c r="C132">
        <f t="shared" si="13"/>
        <v>234720</v>
      </c>
      <c r="D132" s="1">
        <v>650</v>
      </c>
      <c r="E132" s="20">
        <v>6</v>
      </c>
      <c r="F132" s="20">
        <f t="shared" si="10"/>
        <v>50</v>
      </c>
      <c r="G132" s="20">
        <f t="shared" si="14"/>
        <v>410</v>
      </c>
      <c r="H132" s="1">
        <f t="shared" si="12"/>
        <v>235130</v>
      </c>
      <c r="I132" s="9">
        <f t="shared" si="15"/>
        <v>163.28472222222223</v>
      </c>
      <c r="J132" s="5"/>
      <c r="K132" s="5"/>
      <c r="L132">
        <v>5</v>
      </c>
      <c r="M132" s="2">
        <v>1010</v>
      </c>
      <c r="N132" s="2">
        <v>675.2</v>
      </c>
      <c r="O132" s="2">
        <f>N132*100/N130</f>
        <v>74.37761621502534</v>
      </c>
      <c r="P132">
        <v>5</v>
      </c>
    </row>
    <row r="133" spans="1:16" ht="12.75">
      <c r="A133">
        <v>930612</v>
      </c>
      <c r="B133">
        <v>163</v>
      </c>
      <c r="C133">
        <f t="shared" si="13"/>
        <v>234720</v>
      </c>
      <c r="D133" s="1">
        <v>650</v>
      </c>
      <c r="E133" s="20">
        <v>6</v>
      </c>
      <c r="F133" s="20">
        <f t="shared" si="10"/>
        <v>50</v>
      </c>
      <c r="G133" s="20">
        <f t="shared" si="14"/>
        <v>410</v>
      </c>
      <c r="H133" s="1">
        <f t="shared" si="12"/>
        <v>235130</v>
      </c>
      <c r="I133" s="9">
        <f t="shared" si="15"/>
        <v>163.28472222222223</v>
      </c>
      <c r="J133" s="5"/>
      <c r="K133" s="5"/>
      <c r="L133">
        <v>7.5</v>
      </c>
      <c r="M133" s="2">
        <v>973</v>
      </c>
      <c r="N133" s="2">
        <v>466.1</v>
      </c>
      <c r="O133" s="2">
        <f>N133*100/N130</f>
        <v>51.3439083498568</v>
      </c>
      <c r="P133">
        <v>7.5</v>
      </c>
    </row>
    <row r="134" spans="1:16" ht="12.75">
      <c r="A134">
        <v>930612</v>
      </c>
      <c r="B134">
        <v>163</v>
      </c>
      <c r="C134">
        <f t="shared" si="13"/>
        <v>234720</v>
      </c>
      <c r="D134" s="1">
        <v>650</v>
      </c>
      <c r="E134" s="20">
        <v>6</v>
      </c>
      <c r="F134" s="20">
        <f t="shared" si="10"/>
        <v>50</v>
      </c>
      <c r="G134" s="20">
        <f t="shared" si="14"/>
        <v>410</v>
      </c>
      <c r="H134" s="1">
        <f t="shared" si="12"/>
        <v>235130</v>
      </c>
      <c r="I134" s="9">
        <f t="shared" si="15"/>
        <v>163.28472222222223</v>
      </c>
      <c r="J134" s="5"/>
      <c r="K134" s="5"/>
      <c r="L134">
        <v>10</v>
      </c>
      <c r="M134" s="2">
        <v>715.8</v>
      </c>
      <c r="N134" s="2">
        <v>321.8</v>
      </c>
      <c r="O134" s="2">
        <f>N134*100/N130</f>
        <v>35.448336638026</v>
      </c>
      <c r="P134">
        <v>10</v>
      </c>
    </row>
    <row r="135" spans="1:16" ht="12.75">
      <c r="A135">
        <v>930612</v>
      </c>
      <c r="B135">
        <v>163</v>
      </c>
      <c r="C135">
        <f t="shared" si="13"/>
        <v>234720</v>
      </c>
      <c r="D135" s="1">
        <v>651</v>
      </c>
      <c r="E135" s="20">
        <v>6</v>
      </c>
      <c r="F135" s="20">
        <f t="shared" si="10"/>
        <v>51</v>
      </c>
      <c r="G135" s="20">
        <f t="shared" si="14"/>
        <v>411</v>
      </c>
      <c r="H135" s="1">
        <f t="shared" si="12"/>
        <v>235131</v>
      </c>
      <c r="I135" s="9">
        <f t="shared" si="15"/>
        <v>163.28541666666666</v>
      </c>
      <c r="J135" s="5"/>
      <c r="K135" s="5"/>
      <c r="L135">
        <v>12.5</v>
      </c>
      <c r="M135" s="2">
        <v>1022</v>
      </c>
      <c r="N135" s="2">
        <v>122.9</v>
      </c>
      <c r="O135" s="2">
        <f>N135*100/N134</f>
        <v>38.191423244251084</v>
      </c>
      <c r="P135">
        <v>12.5</v>
      </c>
    </row>
    <row r="136" spans="1:16" ht="12.75">
      <c r="A136">
        <v>930612</v>
      </c>
      <c r="B136">
        <v>163</v>
      </c>
      <c r="C136">
        <f t="shared" si="13"/>
        <v>234720</v>
      </c>
      <c r="D136" s="1">
        <v>651</v>
      </c>
      <c r="E136" s="20">
        <v>6</v>
      </c>
      <c r="F136" s="20">
        <f t="shared" si="10"/>
        <v>51</v>
      </c>
      <c r="G136" s="20">
        <f t="shared" si="14"/>
        <v>411</v>
      </c>
      <c r="H136" s="1">
        <f t="shared" si="12"/>
        <v>235131</v>
      </c>
      <c r="I136" s="9">
        <f t="shared" si="15"/>
        <v>163.28541666666666</v>
      </c>
      <c r="J136" s="5"/>
      <c r="K136" s="5"/>
      <c r="L136">
        <v>15</v>
      </c>
      <c r="M136" s="2">
        <v>1041</v>
      </c>
      <c r="N136" s="2">
        <v>42.55</v>
      </c>
      <c r="O136" s="2">
        <f>N136*100/N130</f>
        <v>4.687155761180877</v>
      </c>
      <c r="P136">
        <v>15</v>
      </c>
    </row>
    <row r="137" spans="1:16" ht="12.75">
      <c r="A137">
        <v>930612</v>
      </c>
      <c r="B137">
        <v>163</v>
      </c>
      <c r="C137">
        <f t="shared" si="13"/>
        <v>234720</v>
      </c>
      <c r="D137" s="1">
        <v>651</v>
      </c>
      <c r="E137" s="20">
        <v>6</v>
      </c>
      <c r="F137" s="20">
        <f t="shared" si="10"/>
        <v>51</v>
      </c>
      <c r="G137" s="20">
        <f t="shared" si="14"/>
        <v>411</v>
      </c>
      <c r="H137" s="1">
        <f t="shared" si="12"/>
        <v>235131</v>
      </c>
      <c r="I137" s="9">
        <f t="shared" si="15"/>
        <v>163.28541666666666</v>
      </c>
      <c r="J137" s="5"/>
      <c r="K137" s="5"/>
      <c r="L137">
        <v>20</v>
      </c>
      <c r="M137" s="2">
        <v>1037</v>
      </c>
      <c r="N137" s="2">
        <v>15.38</v>
      </c>
      <c r="O137" s="2">
        <f>N137*100/N130</f>
        <v>1.6942057721965191</v>
      </c>
      <c r="P137">
        <v>20</v>
      </c>
    </row>
    <row r="138" spans="1:16" ht="12.75">
      <c r="A138">
        <v>930612</v>
      </c>
      <c r="B138">
        <v>163</v>
      </c>
      <c r="C138">
        <f t="shared" si="13"/>
        <v>234720</v>
      </c>
      <c r="D138" s="1">
        <v>852</v>
      </c>
      <c r="E138" s="20">
        <v>8</v>
      </c>
      <c r="F138" s="20">
        <f t="shared" si="10"/>
        <v>52</v>
      </c>
      <c r="G138" s="20">
        <f t="shared" si="14"/>
        <v>532</v>
      </c>
      <c r="H138" s="1">
        <f t="shared" si="12"/>
        <v>235252</v>
      </c>
      <c r="I138" s="9">
        <f t="shared" si="15"/>
        <v>163.36944444444444</v>
      </c>
      <c r="J138" s="23"/>
      <c r="K138" s="23"/>
      <c r="L138">
        <v>0</v>
      </c>
      <c r="M138" s="2">
        <v>1453</v>
      </c>
      <c r="N138" s="2">
        <v>217.1</v>
      </c>
      <c r="O138" s="2">
        <v>100</v>
      </c>
      <c r="P138">
        <v>0</v>
      </c>
    </row>
    <row r="139" spans="1:16" ht="12.75">
      <c r="A139">
        <v>930612</v>
      </c>
      <c r="B139">
        <v>163</v>
      </c>
      <c r="C139">
        <f t="shared" si="13"/>
        <v>234720</v>
      </c>
      <c r="D139" s="1">
        <v>852</v>
      </c>
      <c r="E139" s="20">
        <v>8</v>
      </c>
      <c r="F139" s="20">
        <f t="shared" si="10"/>
        <v>52</v>
      </c>
      <c r="G139" s="20">
        <f t="shared" si="14"/>
        <v>532</v>
      </c>
      <c r="H139" s="1">
        <f t="shared" si="12"/>
        <v>235252</v>
      </c>
      <c r="I139" s="9">
        <f t="shared" si="15"/>
        <v>163.36944444444444</v>
      </c>
      <c r="J139" s="5"/>
      <c r="K139" s="5"/>
      <c r="L139">
        <v>2.5</v>
      </c>
      <c r="M139" s="2">
        <v>1448</v>
      </c>
      <c r="N139" s="2">
        <v>182.5</v>
      </c>
      <c r="O139" s="2">
        <f>N139*100/N138</f>
        <v>84.06264394288347</v>
      </c>
      <c r="P139">
        <v>2.5</v>
      </c>
    </row>
    <row r="140" spans="1:16" ht="12.75">
      <c r="A140">
        <v>930612</v>
      </c>
      <c r="B140">
        <v>163</v>
      </c>
      <c r="C140">
        <f t="shared" si="13"/>
        <v>234720</v>
      </c>
      <c r="D140" s="1">
        <v>852</v>
      </c>
      <c r="E140" s="20">
        <v>8</v>
      </c>
      <c r="F140" s="20">
        <f t="shared" si="10"/>
        <v>52</v>
      </c>
      <c r="G140" s="20">
        <f t="shared" si="14"/>
        <v>532</v>
      </c>
      <c r="H140" s="1">
        <f t="shared" si="12"/>
        <v>235252</v>
      </c>
      <c r="I140" s="9">
        <f t="shared" si="15"/>
        <v>163.36944444444444</v>
      </c>
      <c r="J140" s="5"/>
      <c r="K140" s="5"/>
      <c r="L140">
        <v>5</v>
      </c>
      <c r="M140" s="2">
        <v>1454</v>
      </c>
      <c r="N140" s="2">
        <v>156.5</v>
      </c>
      <c r="O140" s="2">
        <f>N140*100/N138</f>
        <v>72.08659603869185</v>
      </c>
      <c r="P140">
        <v>5</v>
      </c>
    </row>
    <row r="141" spans="1:16" ht="12.75">
      <c r="A141">
        <v>930612</v>
      </c>
      <c r="B141">
        <v>163</v>
      </c>
      <c r="C141">
        <f t="shared" si="13"/>
        <v>234720</v>
      </c>
      <c r="D141" s="1">
        <v>853</v>
      </c>
      <c r="E141" s="20">
        <v>8</v>
      </c>
      <c r="F141" s="20">
        <f t="shared" si="10"/>
        <v>53</v>
      </c>
      <c r="G141" s="20">
        <f t="shared" si="14"/>
        <v>533</v>
      </c>
      <c r="H141" s="1">
        <f t="shared" si="12"/>
        <v>235253</v>
      </c>
      <c r="I141" s="9">
        <f t="shared" si="15"/>
        <v>163.3701388888889</v>
      </c>
      <c r="J141" s="5"/>
      <c r="K141" s="5"/>
      <c r="L141">
        <v>7.5</v>
      </c>
      <c r="M141" s="2">
        <v>1451</v>
      </c>
      <c r="N141" s="2">
        <v>139.4</v>
      </c>
      <c r="O141" s="2">
        <f>N141*100/N138</f>
        <v>64.21004145555044</v>
      </c>
      <c r="P141">
        <v>7.5</v>
      </c>
    </row>
    <row r="142" spans="1:16" ht="12.75">
      <c r="A142">
        <v>930612</v>
      </c>
      <c r="B142">
        <v>163</v>
      </c>
      <c r="C142">
        <f t="shared" si="13"/>
        <v>234720</v>
      </c>
      <c r="D142" s="1">
        <v>853</v>
      </c>
      <c r="E142" s="20">
        <v>8</v>
      </c>
      <c r="F142" s="20">
        <f aca="true" t="shared" si="16" ref="F142:F153">(E142*100-D142)*(-1)</f>
        <v>53</v>
      </c>
      <c r="G142" s="20">
        <f t="shared" si="14"/>
        <v>533</v>
      </c>
      <c r="H142" s="1">
        <f t="shared" si="12"/>
        <v>235253</v>
      </c>
      <c r="I142" s="9">
        <f t="shared" si="15"/>
        <v>163.3701388888889</v>
      </c>
      <c r="J142" s="5"/>
      <c r="K142" s="5"/>
      <c r="L142">
        <v>10</v>
      </c>
      <c r="M142" s="2">
        <v>1440</v>
      </c>
      <c r="N142" s="2">
        <v>132.3</v>
      </c>
      <c r="O142" s="2">
        <f>N142*100/N138</f>
        <v>60.939659143251966</v>
      </c>
      <c r="P142">
        <v>10</v>
      </c>
    </row>
    <row r="143" spans="1:16" ht="12.75">
      <c r="A143">
        <v>930612</v>
      </c>
      <c r="B143">
        <v>163</v>
      </c>
      <c r="C143">
        <f t="shared" si="13"/>
        <v>234720</v>
      </c>
      <c r="D143" s="1">
        <v>853</v>
      </c>
      <c r="E143" s="20">
        <v>8</v>
      </c>
      <c r="F143" s="20">
        <f t="shared" si="16"/>
        <v>53</v>
      </c>
      <c r="G143" s="20">
        <f t="shared" si="14"/>
        <v>533</v>
      </c>
      <c r="H143" s="1">
        <f t="shared" si="12"/>
        <v>235253</v>
      </c>
      <c r="I143" s="9">
        <f t="shared" si="15"/>
        <v>163.3701388888889</v>
      </c>
      <c r="J143" s="5"/>
      <c r="K143" s="5"/>
      <c r="L143">
        <v>12.5</v>
      </c>
      <c r="M143" s="2">
        <v>1444</v>
      </c>
      <c r="N143" s="2">
        <v>81.69</v>
      </c>
      <c r="O143" s="2">
        <f>N143*100/N142</f>
        <v>61.74603174603174</v>
      </c>
      <c r="P143">
        <v>12.5</v>
      </c>
    </row>
    <row r="144" spans="1:16" ht="12.75">
      <c r="A144">
        <v>930612</v>
      </c>
      <c r="B144">
        <v>163</v>
      </c>
      <c r="C144">
        <f t="shared" si="13"/>
        <v>234720</v>
      </c>
      <c r="D144" s="1">
        <v>853</v>
      </c>
      <c r="E144" s="20">
        <v>8</v>
      </c>
      <c r="F144" s="20">
        <f t="shared" si="16"/>
        <v>53</v>
      </c>
      <c r="G144" s="20">
        <f t="shared" si="14"/>
        <v>533</v>
      </c>
      <c r="H144" s="1">
        <f t="shared" si="12"/>
        <v>235253</v>
      </c>
      <c r="I144" s="9">
        <f t="shared" si="15"/>
        <v>163.3701388888889</v>
      </c>
      <c r="J144" s="5"/>
      <c r="K144" s="5"/>
      <c r="L144">
        <v>15</v>
      </c>
      <c r="M144" s="2">
        <v>1438</v>
      </c>
      <c r="N144" s="2">
        <v>34.32</v>
      </c>
      <c r="O144" s="2">
        <f>N144*100/N138</f>
        <v>15.808383233532934</v>
      </c>
      <c r="P144">
        <v>15</v>
      </c>
    </row>
    <row r="145" spans="1:16" ht="12.75">
      <c r="A145">
        <v>930612</v>
      </c>
      <c r="B145">
        <v>163</v>
      </c>
      <c r="C145">
        <f t="shared" si="13"/>
        <v>234720</v>
      </c>
      <c r="D145" s="1">
        <v>854</v>
      </c>
      <c r="E145" s="20">
        <v>8</v>
      </c>
      <c r="F145" s="20">
        <f t="shared" si="16"/>
        <v>54</v>
      </c>
      <c r="G145" s="20">
        <f t="shared" si="14"/>
        <v>534</v>
      </c>
      <c r="H145" s="1">
        <f t="shared" si="12"/>
        <v>235254</v>
      </c>
      <c r="I145" s="9">
        <f t="shared" si="15"/>
        <v>163.37083333333334</v>
      </c>
      <c r="J145" s="5"/>
      <c r="K145" s="5"/>
      <c r="L145">
        <v>20</v>
      </c>
      <c r="M145" s="2">
        <v>1442</v>
      </c>
      <c r="N145" s="2">
        <v>14.91</v>
      </c>
      <c r="O145" s="2">
        <f>N145*100/N138</f>
        <v>6.867802855826808</v>
      </c>
      <c r="P145">
        <v>20</v>
      </c>
    </row>
    <row r="146" spans="1:18" ht="12.75">
      <c r="A146">
        <v>930612</v>
      </c>
      <c r="B146">
        <v>163</v>
      </c>
      <c r="C146">
        <f t="shared" si="13"/>
        <v>234720</v>
      </c>
      <c r="D146" s="1">
        <v>1107</v>
      </c>
      <c r="E146" s="20">
        <v>11</v>
      </c>
      <c r="F146" s="20">
        <f t="shared" si="16"/>
        <v>7</v>
      </c>
      <c r="G146" s="20">
        <f t="shared" si="14"/>
        <v>667</v>
      </c>
      <c r="H146" s="1">
        <f t="shared" si="12"/>
        <v>235387</v>
      </c>
      <c r="I146" s="9">
        <f t="shared" si="15"/>
        <v>163.46319444444444</v>
      </c>
      <c r="J146" s="23"/>
      <c r="K146" s="23"/>
      <c r="L146">
        <v>0</v>
      </c>
      <c r="M146" s="2">
        <v>2181</v>
      </c>
      <c r="N146" s="2">
        <v>189.1</v>
      </c>
      <c r="Q146" s="2">
        <v>100</v>
      </c>
      <c r="R146">
        <v>0</v>
      </c>
    </row>
    <row r="147" spans="1:18" ht="12.75">
      <c r="A147">
        <v>930612</v>
      </c>
      <c r="B147">
        <v>163</v>
      </c>
      <c r="C147">
        <f t="shared" si="13"/>
        <v>234720</v>
      </c>
      <c r="D147" s="1">
        <v>1107</v>
      </c>
      <c r="E147" s="20">
        <v>11</v>
      </c>
      <c r="F147" s="20">
        <f t="shared" si="16"/>
        <v>7</v>
      </c>
      <c r="G147" s="20">
        <f t="shared" si="14"/>
        <v>667</v>
      </c>
      <c r="H147" s="1">
        <f t="shared" si="12"/>
        <v>235387</v>
      </c>
      <c r="I147" s="9">
        <f t="shared" si="15"/>
        <v>163.46319444444444</v>
      </c>
      <c r="J147" s="5"/>
      <c r="K147" s="5"/>
      <c r="L147">
        <v>2.5</v>
      </c>
      <c r="M147" s="2">
        <v>2173</v>
      </c>
      <c r="N147" s="2">
        <v>188.5</v>
      </c>
      <c r="Q147" s="2">
        <f>N147*100/N146</f>
        <v>99.68270756213644</v>
      </c>
      <c r="R147">
        <v>2.5</v>
      </c>
    </row>
    <row r="148" spans="1:18" ht="12.75">
      <c r="A148">
        <v>930612</v>
      </c>
      <c r="B148">
        <v>163</v>
      </c>
      <c r="C148">
        <f t="shared" si="13"/>
        <v>234720</v>
      </c>
      <c r="D148" s="1">
        <v>1107</v>
      </c>
      <c r="E148" s="20">
        <v>11</v>
      </c>
      <c r="F148" s="20">
        <f t="shared" si="16"/>
        <v>7</v>
      </c>
      <c r="G148" s="20">
        <f t="shared" si="14"/>
        <v>667</v>
      </c>
      <c r="H148" s="1">
        <f t="shared" si="12"/>
        <v>235387</v>
      </c>
      <c r="I148" s="9">
        <f t="shared" si="15"/>
        <v>163.46319444444444</v>
      </c>
      <c r="J148" s="5"/>
      <c r="K148" s="5"/>
      <c r="L148">
        <v>5</v>
      </c>
      <c r="M148" s="2">
        <v>2178</v>
      </c>
      <c r="N148" s="2">
        <v>276.1</v>
      </c>
      <c r="Q148" s="2">
        <f>N148*100/N146</f>
        <v>146.00740349021683</v>
      </c>
      <c r="R148">
        <v>5</v>
      </c>
    </row>
    <row r="149" spans="1:18" ht="12.75">
      <c r="A149">
        <v>930612</v>
      </c>
      <c r="B149">
        <v>163</v>
      </c>
      <c r="C149">
        <f t="shared" si="13"/>
        <v>234720</v>
      </c>
      <c r="D149" s="1">
        <v>1108</v>
      </c>
      <c r="E149" s="20">
        <v>11</v>
      </c>
      <c r="F149" s="20">
        <f t="shared" si="16"/>
        <v>8</v>
      </c>
      <c r="G149" s="20">
        <f t="shared" si="14"/>
        <v>668</v>
      </c>
      <c r="H149" s="1">
        <f t="shared" si="12"/>
        <v>235388</v>
      </c>
      <c r="I149" s="9">
        <f t="shared" si="15"/>
        <v>163.4638888888889</v>
      </c>
      <c r="J149" s="5"/>
      <c r="K149" s="5"/>
      <c r="L149">
        <v>7.5</v>
      </c>
      <c r="M149" s="2">
        <v>2174</v>
      </c>
      <c r="N149" s="2">
        <v>329</v>
      </c>
      <c r="Q149" s="2">
        <f>N149*100/N146</f>
        <v>173.98202009518775</v>
      </c>
      <c r="R149">
        <v>7.5</v>
      </c>
    </row>
    <row r="150" spans="1:18" ht="12.75">
      <c r="A150">
        <v>930612</v>
      </c>
      <c r="B150">
        <v>163</v>
      </c>
      <c r="C150">
        <f t="shared" si="13"/>
        <v>234720</v>
      </c>
      <c r="D150" s="1">
        <v>1108</v>
      </c>
      <c r="E150" s="20">
        <v>11</v>
      </c>
      <c r="F150" s="20">
        <f t="shared" si="16"/>
        <v>8</v>
      </c>
      <c r="G150" s="20">
        <f t="shared" si="14"/>
        <v>668</v>
      </c>
      <c r="H150" s="1">
        <f t="shared" si="12"/>
        <v>235388</v>
      </c>
      <c r="I150" s="9">
        <f t="shared" si="15"/>
        <v>163.4638888888889</v>
      </c>
      <c r="J150" s="5"/>
      <c r="K150" s="5"/>
      <c r="L150">
        <v>10</v>
      </c>
      <c r="M150" s="2">
        <v>2179</v>
      </c>
      <c r="N150" s="2">
        <v>240.9</v>
      </c>
      <c r="Q150" s="2">
        <f>N150*100/N146</f>
        <v>127.39291380222105</v>
      </c>
      <c r="R150">
        <v>10</v>
      </c>
    </row>
    <row r="151" spans="1:18" ht="12.75">
      <c r="A151">
        <v>930612</v>
      </c>
      <c r="B151">
        <v>163</v>
      </c>
      <c r="C151">
        <f t="shared" si="13"/>
        <v>234720</v>
      </c>
      <c r="D151" s="1">
        <v>1108</v>
      </c>
      <c r="E151" s="20">
        <v>11</v>
      </c>
      <c r="F151" s="20">
        <f t="shared" si="16"/>
        <v>8</v>
      </c>
      <c r="G151" s="20">
        <f t="shared" si="14"/>
        <v>668</v>
      </c>
      <c r="H151" s="1">
        <f t="shared" si="12"/>
        <v>235388</v>
      </c>
      <c r="I151" s="9">
        <f t="shared" si="15"/>
        <v>163.4638888888889</v>
      </c>
      <c r="J151" s="5"/>
      <c r="K151" s="5"/>
      <c r="L151">
        <v>12.5</v>
      </c>
      <c r="M151" s="2">
        <v>2185</v>
      </c>
      <c r="N151" s="2">
        <v>116.4</v>
      </c>
      <c r="Q151" s="2">
        <f>N151*100/N150</f>
        <v>48.318804483188046</v>
      </c>
      <c r="R151">
        <v>12.5</v>
      </c>
    </row>
    <row r="152" spans="1:18" ht="12.75">
      <c r="A152">
        <v>930612</v>
      </c>
      <c r="B152">
        <v>163</v>
      </c>
      <c r="C152">
        <f t="shared" si="13"/>
        <v>234720</v>
      </c>
      <c r="D152" s="1">
        <v>1108</v>
      </c>
      <c r="E152" s="20">
        <v>11</v>
      </c>
      <c r="F152" s="20">
        <f t="shared" si="16"/>
        <v>8</v>
      </c>
      <c r="G152" s="20">
        <f t="shared" si="14"/>
        <v>668</v>
      </c>
      <c r="H152" s="1">
        <f t="shared" si="12"/>
        <v>235388</v>
      </c>
      <c r="I152" s="9">
        <f t="shared" si="15"/>
        <v>163.4638888888889</v>
      </c>
      <c r="J152" s="5"/>
      <c r="K152" s="5"/>
      <c r="L152">
        <v>15</v>
      </c>
      <c r="M152" s="2">
        <v>2190</v>
      </c>
      <c r="N152" s="2">
        <v>48.29</v>
      </c>
      <c r="Q152" s="2">
        <f>N152*100/N146</f>
        <v>25.536753040719198</v>
      </c>
      <c r="R152">
        <v>15</v>
      </c>
    </row>
    <row r="153" spans="1:18" ht="12.75">
      <c r="A153">
        <v>930612</v>
      </c>
      <c r="B153">
        <v>163</v>
      </c>
      <c r="C153">
        <f t="shared" si="13"/>
        <v>234720</v>
      </c>
      <c r="D153" s="1">
        <v>1108</v>
      </c>
      <c r="E153" s="20">
        <v>11</v>
      </c>
      <c r="F153" s="20">
        <f t="shared" si="16"/>
        <v>8</v>
      </c>
      <c r="G153" s="20">
        <f t="shared" si="14"/>
        <v>668</v>
      </c>
      <c r="H153" s="1">
        <f t="shared" si="12"/>
        <v>235388</v>
      </c>
      <c r="I153" s="9">
        <f t="shared" si="15"/>
        <v>163.4638888888889</v>
      </c>
      <c r="J153" s="5"/>
      <c r="K153" s="5"/>
      <c r="L153">
        <v>20</v>
      </c>
      <c r="M153" s="2">
        <v>2189</v>
      </c>
      <c r="N153" s="2">
        <v>19.1</v>
      </c>
      <c r="Q153" s="2">
        <f>N153*100/N146</f>
        <v>10.100475938656796</v>
      </c>
      <c r="R153">
        <v>20</v>
      </c>
    </row>
  </sheetData>
  <printOptions/>
  <pageMargins left="0.75" right="0.75" top="1" bottom="1" header="0.5" footer="0.5"/>
  <pageSetup horizontalDpi="600" verticalDpi="600" orientation="portrait" paperSize="54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Havforskningsinstituttet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Knutsen</dc:creator>
  <cp:keywords/>
  <dc:description/>
  <cp:lastModifiedBy>Lutz Postel</cp:lastModifiedBy>
  <cp:lastPrinted>2000-03-30T14:54:29Z</cp:lastPrinted>
  <dcterms:created xsi:type="dcterms:W3CDTF">2000-03-23T11:14:43Z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